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 iterate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Q4"/>
  <c r="L6"/>
  <c r="P6"/>
  <c r="S6"/>
  <c r="Q9"/>
  <c r="I13"/>
  <c r="J13"/>
  <c r="L13"/>
  <c r="P13"/>
  <c r="F13" s="1"/>
  <c r="Q13"/>
  <c r="G13" s="1"/>
  <c r="I14"/>
  <c r="J14"/>
  <c r="L14"/>
  <c r="P14"/>
  <c r="F14" s="1"/>
  <c r="Q14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F22" s="1"/>
  <c r="Q22"/>
  <c r="G22" s="1"/>
  <c r="N22" s="1"/>
  <c r="I23"/>
  <c r="L23"/>
  <c r="P23"/>
  <c r="I25"/>
  <c r="J25"/>
  <c r="L25"/>
  <c r="P25"/>
  <c r="F25" s="1"/>
  <c r="Q25"/>
  <c r="I26"/>
  <c r="J26"/>
  <c r="L26"/>
  <c r="P26"/>
  <c r="F26" s="1"/>
  <c r="Q26"/>
  <c r="G26" s="1"/>
  <c r="N26" s="1"/>
  <c r="I27"/>
  <c r="J27"/>
  <c r="L27"/>
  <c r="P27"/>
  <c r="F27" s="1"/>
  <c r="Q27"/>
  <c r="G27" s="1"/>
  <c r="N27" s="1"/>
  <c r="I28"/>
  <c r="L28"/>
  <c r="P28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8"/>
  <c r="J38"/>
  <c r="L38"/>
  <c r="P38"/>
  <c r="F38" s="1"/>
  <c r="Q38"/>
  <c r="G38" s="1"/>
  <c r="N38" s="1"/>
  <c r="I40"/>
  <c r="J40"/>
  <c r="L40"/>
  <c r="P40"/>
  <c r="F40" s="1"/>
  <c r="Q40"/>
  <c r="G40" s="1"/>
  <c r="N40" s="1"/>
  <c r="I42"/>
  <c r="J42"/>
  <c r="L42"/>
  <c r="P42"/>
  <c r="F42" s="1"/>
  <c r="Q42"/>
  <c r="G42" s="1"/>
  <c r="I43"/>
  <c r="J43"/>
  <c r="L43"/>
  <c r="P43"/>
  <c r="F43" s="1"/>
  <c r="Q43"/>
  <c r="I44"/>
  <c r="J44"/>
  <c r="L44"/>
  <c r="P44"/>
  <c r="F44" s="1"/>
  <c r="Q44"/>
  <c r="G44" s="1"/>
  <c r="N44" s="1"/>
  <c r="I45"/>
  <c r="J45"/>
  <c r="L45"/>
  <c r="P45"/>
  <c r="F45" s="1"/>
  <c r="Q45"/>
  <c r="G45" s="1"/>
  <c r="N45" s="1"/>
  <c r="I46"/>
  <c r="L46"/>
  <c r="P46"/>
  <c r="I48"/>
  <c r="L48"/>
  <c r="P48"/>
  <c r="I51"/>
  <c r="J51"/>
  <c r="L51"/>
  <c r="I52"/>
  <c r="J52"/>
  <c r="L52"/>
  <c r="I53"/>
  <c r="J53"/>
  <c r="L53"/>
  <c r="I54"/>
  <c r="J54"/>
  <c r="L54"/>
  <c r="I55"/>
  <c r="J55"/>
  <c r="L55"/>
  <c r="I56"/>
  <c r="J56"/>
  <c r="L56"/>
  <c r="I58"/>
  <c r="J58"/>
  <c r="L58"/>
  <c r="I59"/>
  <c r="J59"/>
  <c r="L59"/>
  <c r="I60"/>
  <c r="J60"/>
  <c r="L60"/>
  <c r="I61"/>
  <c r="J61"/>
  <c r="L61"/>
  <c r="I62"/>
  <c r="J62"/>
  <c r="L62"/>
  <c r="I63"/>
  <c r="J63"/>
  <c r="L63"/>
  <c r="I65"/>
  <c r="J65"/>
  <c r="L65"/>
  <c r="I66"/>
  <c r="J66"/>
  <c r="L66"/>
  <c r="I67"/>
  <c r="J67"/>
  <c r="L67"/>
  <c r="I69"/>
  <c r="J69"/>
  <c r="L69"/>
  <c r="I70"/>
  <c r="J70"/>
  <c r="L70"/>
  <c r="I71"/>
  <c r="J71"/>
  <c r="L71"/>
  <c r="I73"/>
  <c r="J73"/>
  <c r="L73"/>
  <c r="I74"/>
  <c r="J74"/>
  <c r="L74"/>
  <c r="I75"/>
  <c r="J75"/>
  <c r="L75"/>
  <c r="I77"/>
  <c r="J77"/>
  <c r="L77"/>
  <c r="I79"/>
  <c r="J79"/>
  <c r="L79"/>
  <c r="P79"/>
  <c r="F79" s="1"/>
  <c r="F81" s="1"/>
  <c r="Q79"/>
  <c r="G79" s="1"/>
  <c r="I80"/>
  <c r="J80"/>
  <c r="J81" s="1"/>
  <c r="L80"/>
  <c r="P80"/>
  <c r="F80" s="1"/>
  <c r="Q80"/>
  <c r="Q81" s="1"/>
  <c r="I81"/>
  <c r="L81"/>
  <c r="P81"/>
  <c r="I83"/>
  <c r="L83"/>
  <c r="L84"/>
  <c r="I87"/>
  <c r="J87"/>
  <c r="L87"/>
  <c r="P87"/>
  <c r="F87" s="1"/>
  <c r="Q87"/>
  <c r="G87" s="1"/>
  <c r="I88"/>
  <c r="J88"/>
  <c r="L88"/>
  <c r="P88"/>
  <c r="F88" s="1"/>
  <c r="Q88"/>
  <c r="G88" s="1"/>
  <c r="N88" s="1"/>
  <c r="I89"/>
  <c r="J89"/>
  <c r="L89"/>
  <c r="P89"/>
  <c r="Q89"/>
  <c r="I91"/>
  <c r="J91"/>
  <c r="L91"/>
  <c r="P91"/>
  <c r="F91" s="1"/>
  <c r="Q91"/>
  <c r="G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F94" s="1"/>
  <c r="Q94"/>
  <c r="G94" s="1"/>
  <c r="N94" s="1"/>
  <c r="I95"/>
  <c r="J95"/>
  <c r="L95"/>
  <c r="P95"/>
  <c r="Q95"/>
  <c r="I97"/>
  <c r="J97"/>
  <c r="L97"/>
  <c r="P97"/>
  <c r="F97" s="1"/>
  <c r="Q97"/>
  <c r="G97" s="1"/>
  <c r="I98"/>
  <c r="J98"/>
  <c r="L98"/>
  <c r="P98"/>
  <c r="F98" s="1"/>
  <c r="Q98"/>
  <c r="G98" s="1"/>
  <c r="N98" s="1"/>
  <c r="I99"/>
  <c r="J99"/>
  <c r="L99"/>
  <c r="P99"/>
  <c r="Q99"/>
  <c r="I101"/>
  <c r="I84" s="1"/>
  <c r="I140" s="1"/>
  <c r="I137" s="1"/>
  <c r="J101"/>
  <c r="J84" s="1"/>
  <c r="L101"/>
  <c r="P101"/>
  <c r="Q101"/>
  <c r="I104"/>
  <c r="J104"/>
  <c r="L104"/>
  <c r="P104"/>
  <c r="F104" s="1"/>
  <c r="Q104"/>
  <c r="G104" s="1"/>
  <c r="I105"/>
  <c r="J105"/>
  <c r="L105"/>
  <c r="P105"/>
  <c r="F105" s="1"/>
  <c r="Q105"/>
  <c r="G105" s="1"/>
  <c r="N105" s="1"/>
  <c r="I106"/>
  <c r="J106"/>
  <c r="L106"/>
  <c r="P106"/>
  <c r="Q106"/>
  <c r="I108"/>
  <c r="J108"/>
  <c r="L108"/>
  <c r="P108"/>
  <c r="F108" s="1"/>
  <c r="F110" s="1"/>
  <c r="Q108"/>
  <c r="G108" s="1"/>
  <c r="I109"/>
  <c r="J109"/>
  <c r="L109"/>
  <c r="P109"/>
  <c r="F109" s="1"/>
  <c r="Q109"/>
  <c r="G109" s="1"/>
  <c r="N109" s="1"/>
  <c r="I110"/>
  <c r="J110"/>
  <c r="L110"/>
  <c r="P110"/>
  <c r="Q110"/>
  <c r="I112"/>
  <c r="J112"/>
  <c r="L112"/>
  <c r="P112"/>
  <c r="F112" s="1"/>
  <c r="Q112"/>
  <c r="G112" s="1"/>
  <c r="I113"/>
  <c r="J113"/>
  <c r="L113"/>
  <c r="P113"/>
  <c r="F113" s="1"/>
  <c r="Q113"/>
  <c r="G113" s="1"/>
  <c r="N113" s="1"/>
  <c r="I114"/>
  <c r="J114"/>
  <c r="L114"/>
  <c r="P114"/>
  <c r="Q114"/>
  <c r="I116"/>
  <c r="J116"/>
  <c r="L116"/>
  <c r="P116"/>
  <c r="F116" s="1"/>
  <c r="F118" s="1"/>
  <c r="Q116"/>
  <c r="G116" s="1"/>
  <c r="I117"/>
  <c r="J117"/>
  <c r="L117"/>
  <c r="P117"/>
  <c r="F117" s="1"/>
  <c r="Q117"/>
  <c r="G117" s="1"/>
  <c r="N117" s="1"/>
  <c r="I118"/>
  <c r="J118"/>
  <c r="L118"/>
  <c r="P118"/>
  <c r="Q118"/>
  <c r="I120"/>
  <c r="J120"/>
  <c r="L120"/>
  <c r="P120"/>
  <c r="Q120"/>
  <c r="I122"/>
  <c r="J122"/>
  <c r="L122"/>
  <c r="P122"/>
  <c r="Q122"/>
  <c r="G122" s="1"/>
  <c r="I123"/>
  <c r="J123"/>
  <c r="L123"/>
  <c r="P123"/>
  <c r="F123" s="1"/>
  <c r="Q123"/>
  <c r="G123" s="1"/>
  <c r="N123" s="1"/>
  <c r="I124"/>
  <c r="J124"/>
  <c r="L124"/>
  <c r="P124"/>
  <c r="F124" s="1"/>
  <c r="Q124"/>
  <c r="G124" s="1"/>
  <c r="N124" s="1"/>
  <c r="F125"/>
  <c r="P125"/>
  <c r="Q125"/>
  <c r="N126"/>
  <c r="I127"/>
  <c r="I141" s="1"/>
  <c r="I138" s="1"/>
  <c r="J127"/>
  <c r="L127"/>
  <c r="I129"/>
  <c r="J129"/>
  <c r="L129"/>
  <c r="P129"/>
  <c r="F129" s="1"/>
  <c r="Q129"/>
  <c r="G129" s="1"/>
  <c r="N129" s="1"/>
  <c r="I130"/>
  <c r="J130"/>
  <c r="L130"/>
  <c r="P130"/>
  <c r="F130" s="1"/>
  <c r="Q130"/>
  <c r="G130" s="1"/>
  <c r="N130" s="1"/>
  <c r="I131"/>
  <c r="J131"/>
  <c r="L131"/>
  <c r="P131"/>
  <c r="F131" s="1"/>
  <c r="F132" s="1"/>
  <c r="Q131"/>
  <c r="G131" s="1"/>
  <c r="I132"/>
  <c r="J132"/>
  <c r="L132"/>
  <c r="P132"/>
  <c r="Q132"/>
  <c r="C134"/>
  <c r="B8" i="2"/>
  <c r="B11"/>
  <c r="F11"/>
  <c r="H11"/>
  <c r="I11"/>
  <c r="E13"/>
  <c r="F13"/>
  <c r="E15"/>
  <c r="F15"/>
  <c r="E23"/>
  <c r="G23"/>
  <c r="H23"/>
  <c r="I23"/>
  <c r="F24"/>
  <c r="E26"/>
  <c r="E25" s="1"/>
  <c r="G26"/>
  <c r="H26"/>
  <c r="I26"/>
  <c r="E27"/>
  <c r="G27"/>
  <c r="H27"/>
  <c r="F27" s="1"/>
  <c r="I27"/>
  <c r="E28"/>
  <c r="G28"/>
  <c r="H28"/>
  <c r="I28"/>
  <c r="E29"/>
  <c r="G29"/>
  <c r="H29"/>
  <c r="F29" s="1"/>
  <c r="I29"/>
  <c r="E30"/>
  <c r="G30"/>
  <c r="H30"/>
  <c r="I30"/>
  <c r="E31"/>
  <c r="G31"/>
  <c r="H31"/>
  <c r="I31"/>
  <c r="E32"/>
  <c r="G32"/>
  <c r="H32"/>
  <c r="I32"/>
  <c r="E33"/>
  <c r="G33"/>
  <c r="H33"/>
  <c r="F33" s="1"/>
  <c r="I33"/>
  <c r="F34"/>
  <c r="F35"/>
  <c r="E36"/>
  <c r="G36"/>
  <c r="H36"/>
  <c r="I36"/>
  <c r="E37"/>
  <c r="G37"/>
  <c r="H37"/>
  <c r="F37" s="1"/>
  <c r="I37"/>
  <c r="I56"/>
  <c r="E57"/>
  <c r="G57"/>
  <c r="H57"/>
  <c r="H56" s="1"/>
  <c r="I57"/>
  <c r="E58"/>
  <c r="G58"/>
  <c r="H58"/>
  <c r="I58"/>
  <c r="E59"/>
  <c r="G59"/>
  <c r="H59"/>
  <c r="F59" s="1"/>
  <c r="I59"/>
  <c r="E60"/>
  <c r="G60"/>
  <c r="H60"/>
  <c r="I60"/>
  <c r="F61"/>
  <c r="E62"/>
  <c r="E56" s="1"/>
  <c r="G62"/>
  <c r="H62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G78"/>
  <c r="H78"/>
  <c r="H77" s="1"/>
  <c r="I78"/>
  <c r="E79"/>
  <c r="E77" s="1"/>
  <c r="G79"/>
  <c r="H79"/>
  <c r="I79"/>
  <c r="E80"/>
  <c r="G80"/>
  <c r="H80"/>
  <c r="F80" s="1"/>
  <c r="I80"/>
  <c r="F81"/>
  <c r="E82"/>
  <c r="G82"/>
  <c r="H82"/>
  <c r="F82" s="1"/>
  <c r="I82"/>
  <c r="E83"/>
  <c r="G83"/>
  <c r="H83"/>
  <c r="I83"/>
  <c r="I77" s="1"/>
  <c r="E84"/>
  <c r="G84"/>
  <c r="H84"/>
  <c r="F84" s="1"/>
  <c r="I84"/>
  <c r="E85"/>
  <c r="G85"/>
  <c r="H85"/>
  <c r="I85"/>
  <c r="E87"/>
  <c r="E86" s="1"/>
  <c r="G87"/>
  <c r="H87"/>
  <c r="I87"/>
  <c r="I86" s="1"/>
  <c r="E88"/>
  <c r="G88"/>
  <c r="H88"/>
  <c r="H86" s="1"/>
  <c r="I88"/>
  <c r="E89"/>
  <c r="G89"/>
  <c r="H89"/>
  <c r="I89"/>
  <c r="E90"/>
  <c r="G90"/>
  <c r="H90"/>
  <c r="F90" s="1"/>
  <c r="I90"/>
  <c r="E91"/>
  <c r="G91"/>
  <c r="H91"/>
  <c r="I91"/>
  <c r="E92"/>
  <c r="G92"/>
  <c r="H92"/>
  <c r="F92" s="1"/>
  <c r="I92"/>
  <c r="E93"/>
  <c r="G93"/>
  <c r="H93"/>
  <c r="I93"/>
  <c r="E94"/>
  <c r="G94"/>
  <c r="H94"/>
  <c r="F94" s="1"/>
  <c r="I94"/>
  <c r="E95"/>
  <c r="G95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/>
  <c r="F637"/>
  <c r="G637"/>
  <c r="H637"/>
  <c r="I637"/>
  <c r="J637"/>
  <c r="K637"/>
  <c r="E638"/>
  <c r="L638"/>
  <c r="L637" s="1"/>
  <c r="M638"/>
  <c r="E639"/>
  <c r="E637" s="1"/>
  <c r="L639"/>
  <c r="M639"/>
  <c r="F640"/>
  <c r="G640"/>
  <c r="H640"/>
  <c r="I640"/>
  <c r="J640"/>
  <c r="K640"/>
  <c r="E641"/>
  <c r="L641"/>
  <c r="M641"/>
  <c r="E642"/>
  <c r="L642"/>
  <c r="M642" s="1"/>
  <c r="E643"/>
  <c r="L643"/>
  <c r="M643"/>
  <c r="E644"/>
  <c r="L644"/>
  <c r="M644" s="1"/>
  <c r="E645"/>
  <c r="L645"/>
  <c r="M645"/>
  <c r="F646"/>
  <c r="G646"/>
  <c r="H646"/>
  <c r="I646"/>
  <c r="J646"/>
  <c r="K646"/>
  <c r="E647"/>
  <c r="L647"/>
  <c r="M647"/>
  <c r="E648"/>
  <c r="L648"/>
  <c r="L646" s="1"/>
  <c r="M648"/>
  <c r="E649"/>
  <c r="L649"/>
  <c r="M649"/>
  <c r="E650"/>
  <c r="L650"/>
  <c r="M650"/>
  <c r="E651"/>
  <c r="L651"/>
  <c r="M651"/>
  <c r="E652"/>
  <c r="L652"/>
  <c r="M652" s="1"/>
  <c r="E653"/>
  <c r="L653"/>
  <c r="M653"/>
  <c r="E654"/>
  <c r="L654"/>
  <c r="M654" s="1"/>
  <c r="F655"/>
  <c r="G655"/>
  <c r="G752" s="1"/>
  <c r="H655"/>
  <c r="I655"/>
  <c r="J655"/>
  <c r="K655"/>
  <c r="K752" s="1"/>
  <c r="E656"/>
  <c r="L656"/>
  <c r="M656"/>
  <c r="E657"/>
  <c r="L657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/>
  <c r="E664"/>
  <c r="L664"/>
  <c r="M664"/>
  <c r="E665"/>
  <c r="L665"/>
  <c r="M665"/>
  <c r="E666"/>
  <c r="L666"/>
  <c r="M666" s="1"/>
  <c r="E667"/>
  <c r="E655" s="1"/>
  <c r="M655" s="1"/>
  <c r="L667"/>
  <c r="M667"/>
  <c r="E668"/>
  <c r="L668"/>
  <c r="M668" s="1"/>
  <c r="E669"/>
  <c r="L669"/>
  <c r="M669"/>
  <c r="E670"/>
  <c r="L670"/>
  <c r="M670" s="1"/>
  <c r="E671"/>
  <c r="L671"/>
  <c r="M671"/>
  <c r="E672"/>
  <c r="L672"/>
  <c r="M672"/>
  <c r="E673"/>
  <c r="M673" s="1"/>
  <c r="F673"/>
  <c r="G673"/>
  <c r="H673"/>
  <c r="I673"/>
  <c r="J673"/>
  <c r="K673"/>
  <c r="E674"/>
  <c r="L674"/>
  <c r="M674"/>
  <c r="E675"/>
  <c r="L675"/>
  <c r="M675"/>
  <c r="E676"/>
  <c r="L676"/>
  <c r="M676" s="1"/>
  <c r="F677"/>
  <c r="G677"/>
  <c r="H677"/>
  <c r="I677"/>
  <c r="J677"/>
  <c r="K677"/>
  <c r="E678"/>
  <c r="L678"/>
  <c r="E679"/>
  <c r="E677" s="1"/>
  <c r="L679"/>
  <c r="M679"/>
  <c r="E680"/>
  <c r="L680"/>
  <c r="M680" s="1"/>
  <c r="E681"/>
  <c r="L681"/>
  <c r="M681"/>
  <c r="E682"/>
  <c r="L682"/>
  <c r="M682" s="1"/>
  <c r="F683"/>
  <c r="G683"/>
  <c r="H683"/>
  <c r="I683"/>
  <c r="J683"/>
  <c r="K683"/>
  <c r="E684"/>
  <c r="L684"/>
  <c r="E685"/>
  <c r="E683" s="1"/>
  <c r="L685"/>
  <c r="M685"/>
  <c r="E686"/>
  <c r="L686"/>
  <c r="M686" s="1"/>
  <c r="E687"/>
  <c r="L687"/>
  <c r="M687"/>
  <c r="E688"/>
  <c r="L688"/>
  <c r="M688" s="1"/>
  <c r="E689"/>
  <c r="L689"/>
  <c r="M689"/>
  <c r="F690"/>
  <c r="G690"/>
  <c r="H690"/>
  <c r="I690"/>
  <c r="J690"/>
  <c r="K690"/>
  <c r="E691"/>
  <c r="L691"/>
  <c r="M691"/>
  <c r="E692"/>
  <c r="L692"/>
  <c r="M692" s="1"/>
  <c r="E693"/>
  <c r="L693"/>
  <c r="M693"/>
  <c r="E694"/>
  <c r="L694"/>
  <c r="M694" s="1"/>
  <c r="E695"/>
  <c r="L695"/>
  <c r="M695"/>
  <c r="E696"/>
  <c r="L696"/>
  <c r="M696" s="1"/>
  <c r="E697"/>
  <c r="L697"/>
  <c r="M697"/>
  <c r="E698"/>
  <c r="L698"/>
  <c r="M698" s="1"/>
  <c r="F699"/>
  <c r="G699"/>
  <c r="H699"/>
  <c r="I699"/>
  <c r="J699"/>
  <c r="K699"/>
  <c r="E700"/>
  <c r="L700"/>
  <c r="E701"/>
  <c r="E699" s="1"/>
  <c r="L701"/>
  <c r="M701"/>
  <c r="E702"/>
  <c r="L702"/>
  <c r="M702" s="1"/>
  <c r="E703"/>
  <c r="L703"/>
  <c r="M703"/>
  <c r="E704"/>
  <c r="L704"/>
  <c r="M704" s="1"/>
  <c r="E705"/>
  <c r="L705"/>
  <c r="M705"/>
  <c r="E706"/>
  <c r="L706"/>
  <c r="M706"/>
  <c r="E707"/>
  <c r="L707"/>
  <c r="M707"/>
  <c r="F708"/>
  <c r="G708"/>
  <c r="H708"/>
  <c r="I708"/>
  <c r="J708"/>
  <c r="K708"/>
  <c r="E709"/>
  <c r="L709"/>
  <c r="M709"/>
  <c r="E710"/>
  <c r="L710"/>
  <c r="M710" s="1"/>
  <c r="E711"/>
  <c r="L711"/>
  <c r="M711"/>
  <c r="E712"/>
  <c r="L712"/>
  <c r="M712" s="1"/>
  <c r="E713"/>
  <c r="L713"/>
  <c r="M713"/>
  <c r="E714"/>
  <c r="L714"/>
  <c r="M714" s="1"/>
  <c r="F715"/>
  <c r="G715"/>
  <c r="H715"/>
  <c r="I715"/>
  <c r="J715"/>
  <c r="K715"/>
  <c r="E716"/>
  <c r="L716"/>
  <c r="E717"/>
  <c r="E715" s="1"/>
  <c r="L717"/>
  <c r="M717"/>
  <c r="E718"/>
  <c r="L718"/>
  <c r="M718" s="1"/>
  <c r="E719"/>
  <c r="L719"/>
  <c r="M719"/>
  <c r="E720"/>
  <c r="L720"/>
  <c r="M720" s="1"/>
  <c r="E721"/>
  <c r="L721"/>
  <c r="M721"/>
  <c r="F722"/>
  <c r="G722"/>
  <c r="H722"/>
  <c r="I722"/>
  <c r="J722"/>
  <c r="K722"/>
  <c r="L722"/>
  <c r="E723"/>
  <c r="E722" s="1"/>
  <c r="L723"/>
  <c r="M723"/>
  <c r="E724"/>
  <c r="L724"/>
  <c r="M724" s="1"/>
  <c r="E725"/>
  <c r="L725"/>
  <c r="M725"/>
  <c r="F726"/>
  <c r="G726"/>
  <c r="H726"/>
  <c r="I726"/>
  <c r="J726"/>
  <c r="K726"/>
  <c r="E727"/>
  <c r="L727"/>
  <c r="M727"/>
  <c r="E728"/>
  <c r="L728"/>
  <c r="M728" s="1"/>
  <c r="E729"/>
  <c r="L729"/>
  <c r="M729"/>
  <c r="E730"/>
  <c r="L730"/>
  <c r="M730" s="1"/>
  <c r="E731"/>
  <c r="L731"/>
  <c r="M731"/>
  <c r="E732"/>
  <c r="L732"/>
  <c r="M732" s="1"/>
  <c r="E733"/>
  <c r="L733"/>
  <c r="M733"/>
  <c r="F734"/>
  <c r="G734"/>
  <c r="H734"/>
  <c r="I734"/>
  <c r="J734"/>
  <c r="K734"/>
  <c r="L734"/>
  <c r="E735"/>
  <c r="E734" s="1"/>
  <c r="L735"/>
  <c r="M735"/>
  <c r="E736"/>
  <c r="L736"/>
  <c r="M736" s="1"/>
  <c r="E737"/>
  <c r="L737"/>
  <c r="M737"/>
  <c r="F738"/>
  <c r="G738"/>
  <c r="H738"/>
  <c r="I738"/>
  <c r="J738"/>
  <c r="K738"/>
  <c r="E739"/>
  <c r="E738" s="1"/>
  <c r="L739"/>
  <c r="M739"/>
  <c r="E740"/>
  <c r="L740"/>
  <c r="M740" s="1"/>
  <c r="E741"/>
  <c r="L741"/>
  <c r="M741"/>
  <c r="E742"/>
  <c r="L742"/>
  <c r="M742" s="1"/>
  <c r="E744"/>
  <c r="L744"/>
  <c r="E745"/>
  <c r="E743" s="1"/>
  <c r="L745"/>
  <c r="M745"/>
  <c r="E746"/>
  <c r="L746"/>
  <c r="M746" s="1"/>
  <c r="M747"/>
  <c r="E748"/>
  <c r="L748"/>
  <c r="M749"/>
  <c r="M750"/>
  <c r="M751"/>
  <c r="D752"/>
  <c r="I752"/>
  <c r="N752"/>
  <c r="M755"/>
  <c r="M756"/>
  <c r="B761"/>
  <c r="E761"/>
  <c r="F761"/>
  <c r="B762"/>
  <c r="B764"/>
  <c r="F764"/>
  <c r="B765"/>
  <c r="E766"/>
  <c r="F766"/>
  <c r="E769"/>
  <c r="F769"/>
  <c r="G769"/>
  <c r="H769"/>
  <c r="I769"/>
  <c r="J769"/>
  <c r="K769"/>
  <c r="L769"/>
  <c r="E770"/>
  <c r="F770"/>
  <c r="G770"/>
  <c r="H770"/>
  <c r="I770"/>
  <c r="J770"/>
  <c r="K770"/>
  <c r="L770"/>
  <c r="C771"/>
  <c r="C772"/>
  <c r="C773" s="1"/>
  <c r="F775"/>
  <c r="G775"/>
  <c r="H775"/>
  <c r="I775"/>
  <c r="J775"/>
  <c r="K775"/>
  <c r="E776"/>
  <c r="E775" s="1"/>
  <c r="M775" s="1"/>
  <c r="L776"/>
  <c r="M776"/>
  <c r="E777"/>
  <c r="L777"/>
  <c r="M777" s="1"/>
  <c r="F778"/>
  <c r="G778"/>
  <c r="H778"/>
  <c r="I778"/>
  <c r="J778"/>
  <c r="K778"/>
  <c r="E779"/>
  <c r="L779"/>
  <c r="E780"/>
  <c r="E778" s="1"/>
  <c r="L780"/>
  <c r="M780"/>
  <c r="E781"/>
  <c r="L781"/>
  <c r="M781" s="1"/>
  <c r="E782"/>
  <c r="L782"/>
  <c r="M782"/>
  <c r="E783"/>
  <c r="L783"/>
  <c r="M783" s="1"/>
  <c r="F784"/>
  <c r="G784"/>
  <c r="H784"/>
  <c r="I784"/>
  <c r="J784"/>
  <c r="K784"/>
  <c r="E785"/>
  <c r="L785"/>
  <c r="M785"/>
  <c r="E786"/>
  <c r="E784" s="1"/>
  <c r="M784" s="1"/>
  <c r="L786"/>
  <c r="M786"/>
  <c r="E787"/>
  <c r="L787"/>
  <c r="M787" s="1"/>
  <c r="E788"/>
  <c r="L788"/>
  <c r="M788"/>
  <c r="E789"/>
  <c r="L789"/>
  <c r="M789"/>
  <c r="E790"/>
  <c r="L790"/>
  <c r="M790"/>
  <c r="E791"/>
  <c r="L791"/>
  <c r="M791" s="1"/>
  <c r="E792"/>
  <c r="L792"/>
  <c r="M792"/>
  <c r="F793"/>
  <c r="G793"/>
  <c r="H793"/>
  <c r="I793"/>
  <c r="J793"/>
  <c r="K793"/>
  <c r="E794"/>
  <c r="L794"/>
  <c r="M794"/>
  <c r="E795"/>
  <c r="L795"/>
  <c r="M795" s="1"/>
  <c r="E796"/>
  <c r="L796"/>
  <c r="M796"/>
  <c r="E797"/>
  <c r="L797"/>
  <c r="M797" s="1"/>
  <c r="E798"/>
  <c r="L798"/>
  <c r="M798"/>
  <c r="E799"/>
  <c r="L799"/>
  <c r="M799" s="1"/>
  <c r="E800"/>
  <c r="L800"/>
  <c r="M800"/>
  <c r="E801"/>
  <c r="L801"/>
  <c r="M801" s="1"/>
  <c r="E802"/>
  <c r="L802"/>
  <c r="M802"/>
  <c r="E803"/>
  <c r="L803"/>
  <c r="M803" s="1"/>
  <c r="E804"/>
  <c r="L804"/>
  <c r="M804"/>
  <c r="E805"/>
  <c r="L805"/>
  <c r="M805" s="1"/>
  <c r="E806"/>
  <c r="L806"/>
  <c r="M806"/>
  <c r="E807"/>
  <c r="L807"/>
  <c r="M807" s="1"/>
  <c r="E808"/>
  <c r="L808"/>
  <c r="M808"/>
  <c r="E809"/>
  <c r="L809"/>
  <c r="M809" s="1"/>
  <c r="E810"/>
  <c r="L810"/>
  <c r="M810"/>
  <c r="F811"/>
  <c r="G811"/>
  <c r="H811"/>
  <c r="I811"/>
  <c r="J811"/>
  <c r="K811"/>
  <c r="E812"/>
  <c r="E811" s="1"/>
  <c r="L812"/>
  <c r="M812"/>
  <c r="E813"/>
  <c r="L813"/>
  <c r="M813" s="1"/>
  <c r="E814"/>
  <c r="L814"/>
  <c r="M814"/>
  <c r="F815"/>
  <c r="G815"/>
  <c r="H815"/>
  <c r="H890" s="1"/>
  <c r="I815"/>
  <c r="J815"/>
  <c r="K815"/>
  <c r="E816"/>
  <c r="L816"/>
  <c r="M816"/>
  <c r="E817"/>
  <c r="L817"/>
  <c r="M817" s="1"/>
  <c r="E818"/>
  <c r="L818"/>
  <c r="M818"/>
  <c r="E819"/>
  <c r="L819"/>
  <c r="M819" s="1"/>
  <c r="E820"/>
  <c r="L820"/>
  <c r="M820"/>
  <c r="F821"/>
  <c r="G821"/>
  <c r="H821"/>
  <c r="I821"/>
  <c r="J821"/>
  <c r="K821"/>
  <c r="L821"/>
  <c r="E822"/>
  <c r="E821" s="1"/>
  <c r="L822"/>
  <c r="M822"/>
  <c r="E823"/>
  <c r="L823"/>
  <c r="M823" s="1"/>
  <c r="E824"/>
  <c r="L824"/>
  <c r="M824"/>
  <c r="E825"/>
  <c r="L825"/>
  <c r="M825" s="1"/>
  <c r="E826"/>
  <c r="L826"/>
  <c r="M826"/>
  <c r="E827"/>
  <c r="L827"/>
  <c r="M827" s="1"/>
  <c r="F828"/>
  <c r="G828"/>
  <c r="H828"/>
  <c r="I828"/>
  <c r="J828"/>
  <c r="K828"/>
  <c r="E829"/>
  <c r="L829"/>
  <c r="E830"/>
  <c r="E828" s="1"/>
  <c r="L830"/>
  <c r="M830"/>
  <c r="E831"/>
  <c r="L831"/>
  <c r="M831" s="1"/>
  <c r="E832"/>
  <c r="L832"/>
  <c r="M832"/>
  <c r="E833"/>
  <c r="L833"/>
  <c r="M833" s="1"/>
  <c r="E834"/>
  <c r="L834"/>
  <c r="M834"/>
  <c r="E835"/>
  <c r="L835"/>
  <c r="M835" s="1"/>
  <c r="E836"/>
  <c r="L836"/>
  <c r="M836"/>
  <c r="F837"/>
  <c r="G837"/>
  <c r="H837"/>
  <c r="I837"/>
  <c r="J837"/>
  <c r="K837"/>
  <c r="E838"/>
  <c r="L838"/>
  <c r="M838"/>
  <c r="E839"/>
  <c r="L839"/>
  <c r="M839" s="1"/>
  <c r="E840"/>
  <c r="L840"/>
  <c r="M840"/>
  <c r="E841"/>
  <c r="L841"/>
  <c r="M841" s="1"/>
  <c r="E842"/>
  <c r="L842"/>
  <c r="M842"/>
  <c r="E843"/>
  <c r="L843"/>
  <c r="M843" s="1"/>
  <c r="E844"/>
  <c r="L844"/>
  <c r="M844"/>
  <c r="E845"/>
  <c r="L845"/>
  <c r="M845" s="1"/>
  <c r="F846"/>
  <c r="G846"/>
  <c r="H846"/>
  <c r="I846"/>
  <c r="J846"/>
  <c r="K846"/>
  <c r="E847"/>
  <c r="L847"/>
  <c r="E848"/>
  <c r="E846" s="1"/>
  <c r="L848"/>
  <c r="M848"/>
  <c r="E849"/>
  <c r="L849"/>
  <c r="M849" s="1"/>
  <c r="E850"/>
  <c r="L850"/>
  <c r="M850"/>
  <c r="E851"/>
  <c r="L851"/>
  <c r="M851" s="1"/>
  <c r="E852"/>
  <c r="L852"/>
  <c r="M852"/>
  <c r="F853"/>
  <c r="G853"/>
  <c r="H853"/>
  <c r="I853"/>
  <c r="J853"/>
  <c r="K853"/>
  <c r="L853"/>
  <c r="E854"/>
  <c r="L854"/>
  <c r="M854"/>
  <c r="E855"/>
  <c r="L855"/>
  <c r="M855" s="1"/>
  <c r="E856"/>
  <c r="L856"/>
  <c r="M856"/>
  <c r="E857"/>
  <c r="L857"/>
  <c r="M857" s="1"/>
  <c r="E858"/>
  <c r="L858"/>
  <c r="M858"/>
  <c r="E859"/>
  <c r="L859"/>
  <c r="M859" s="1"/>
  <c r="F860"/>
  <c r="G860"/>
  <c r="H860"/>
  <c r="I860"/>
  <c r="J860"/>
  <c r="K860"/>
  <c r="E861"/>
  <c r="L861"/>
  <c r="E862"/>
  <c r="E860" s="1"/>
  <c r="L862"/>
  <c r="M862"/>
  <c r="E863"/>
  <c r="L863"/>
  <c r="M863" s="1"/>
  <c r="F864"/>
  <c r="G864"/>
  <c r="H864"/>
  <c r="I864"/>
  <c r="J864"/>
  <c r="K864"/>
  <c r="E865"/>
  <c r="L865"/>
  <c r="E866"/>
  <c r="E864" s="1"/>
  <c r="L866"/>
  <c r="M866"/>
  <c r="E867"/>
  <c r="L867"/>
  <c r="M867" s="1"/>
  <c r="E868"/>
  <c r="L868"/>
  <c r="M868"/>
  <c r="E869"/>
  <c r="L869"/>
  <c r="M869" s="1"/>
  <c r="E870"/>
  <c r="L870"/>
  <c r="M870"/>
  <c r="E871"/>
  <c r="L871"/>
  <c r="M871" s="1"/>
  <c r="F872"/>
  <c r="G872"/>
  <c r="H872"/>
  <c r="I872"/>
  <c r="J872"/>
  <c r="K872"/>
  <c r="E873"/>
  <c r="L873"/>
  <c r="E874"/>
  <c r="E872" s="1"/>
  <c r="L874"/>
  <c r="M874"/>
  <c r="E875"/>
  <c r="L875"/>
  <c r="M875" s="1"/>
  <c r="F876"/>
  <c r="G876"/>
  <c r="H876"/>
  <c r="I876"/>
  <c r="J876"/>
  <c r="K876"/>
  <c r="E877"/>
  <c r="L877"/>
  <c r="E878"/>
  <c r="E876" s="1"/>
  <c r="L878"/>
  <c r="M878"/>
  <c r="E879"/>
  <c r="L879"/>
  <c r="M879" s="1"/>
  <c r="E880"/>
  <c r="L880"/>
  <c r="M880"/>
  <c r="E882"/>
  <c r="E881" s="1"/>
  <c r="L882"/>
  <c r="M882"/>
  <c r="E883"/>
  <c r="L883"/>
  <c r="M883" s="1"/>
  <c r="E884"/>
  <c r="L884"/>
  <c r="M884"/>
  <c r="M885"/>
  <c r="E886"/>
  <c r="L886"/>
  <c r="M886"/>
  <c r="M887"/>
  <c r="M888"/>
  <c r="M889"/>
  <c r="D890"/>
  <c r="F890"/>
  <c r="J890"/>
  <c r="N890"/>
  <c r="M893"/>
  <c r="M894"/>
  <c r="B899"/>
  <c r="E899"/>
  <c r="F899"/>
  <c r="B900"/>
  <c r="B902"/>
  <c r="F902"/>
  <c r="B903"/>
  <c r="E904"/>
  <c r="F904"/>
  <c r="E907"/>
  <c r="F907"/>
  <c r="G907"/>
  <c r="H907"/>
  <c r="I907"/>
  <c r="J907"/>
  <c r="K907"/>
  <c r="L907"/>
  <c r="E908"/>
  <c r="F908"/>
  <c r="G908"/>
  <c r="H908"/>
  <c r="I908"/>
  <c r="J908"/>
  <c r="K908"/>
  <c r="L908"/>
  <c r="C909"/>
  <c r="C910"/>
  <c r="C911" s="1"/>
  <c r="F913"/>
  <c r="G913"/>
  <c r="H913"/>
  <c r="I913"/>
  <c r="I1028" s="1"/>
  <c r="J913"/>
  <c r="K913"/>
  <c r="E914"/>
  <c r="L914"/>
  <c r="E915"/>
  <c r="E913" s="1"/>
  <c r="L915"/>
  <c r="M915"/>
  <c r="F916"/>
  <c r="G916"/>
  <c r="H916"/>
  <c r="I916"/>
  <c r="J916"/>
  <c r="K916"/>
  <c r="E917"/>
  <c r="L917"/>
  <c r="M917"/>
  <c r="E918"/>
  <c r="L918"/>
  <c r="M918" s="1"/>
  <c r="E919"/>
  <c r="L919"/>
  <c r="M919"/>
  <c r="E920"/>
  <c r="L920"/>
  <c r="M920" s="1"/>
  <c r="E921"/>
  <c r="L921"/>
  <c r="M921"/>
  <c r="F922"/>
  <c r="G922"/>
  <c r="H922"/>
  <c r="I922"/>
  <c r="J922"/>
  <c r="K922"/>
  <c r="E923"/>
  <c r="L923"/>
  <c r="M923"/>
  <c r="E924"/>
  <c r="L924"/>
  <c r="M924" s="1"/>
  <c r="E925"/>
  <c r="L925"/>
  <c r="M925"/>
  <c r="E926"/>
  <c r="L926"/>
  <c r="M926" s="1"/>
  <c r="E927"/>
  <c r="L927"/>
  <c r="M927"/>
  <c r="E928"/>
  <c r="L928"/>
  <c r="M928" s="1"/>
  <c r="E929"/>
  <c r="L929"/>
  <c r="M929"/>
  <c r="E930"/>
  <c r="L930"/>
  <c r="M930" s="1"/>
  <c r="F931"/>
  <c r="G931"/>
  <c r="H931"/>
  <c r="I931"/>
  <c r="J931"/>
  <c r="K931"/>
  <c r="E932"/>
  <c r="L932"/>
  <c r="E933"/>
  <c r="E931" s="1"/>
  <c r="M931" s="1"/>
  <c r="L933"/>
  <c r="M933"/>
  <c r="E934"/>
  <c r="L934"/>
  <c r="M934" s="1"/>
  <c r="E935"/>
  <c r="L935"/>
  <c r="M935"/>
  <c r="E936"/>
  <c r="L936"/>
  <c r="M936" s="1"/>
  <c r="E937"/>
  <c r="L937"/>
  <c r="M937"/>
  <c r="E938"/>
  <c r="L938"/>
  <c r="M938"/>
  <c r="E939"/>
  <c r="L939"/>
  <c r="M939"/>
  <c r="E940"/>
  <c r="L940"/>
  <c r="M940" s="1"/>
  <c r="E941"/>
  <c r="L941"/>
  <c r="M941"/>
  <c r="E942"/>
  <c r="L942"/>
  <c r="M942" s="1"/>
  <c r="E943"/>
  <c r="L943"/>
  <c r="M943"/>
  <c r="E944"/>
  <c r="L944"/>
  <c r="M944" s="1"/>
  <c r="E945"/>
  <c r="L945"/>
  <c r="M945"/>
  <c r="E946"/>
  <c r="L946"/>
  <c r="M946" s="1"/>
  <c r="E947"/>
  <c r="L947"/>
  <c r="M947"/>
  <c r="E948"/>
  <c r="L948"/>
  <c r="M948" s="1"/>
  <c r="F949"/>
  <c r="G949"/>
  <c r="H949"/>
  <c r="I949"/>
  <c r="J949"/>
  <c r="K949"/>
  <c r="E950"/>
  <c r="L950"/>
  <c r="E951"/>
  <c r="E949" s="1"/>
  <c r="L951"/>
  <c r="M951"/>
  <c r="E952"/>
  <c r="L952"/>
  <c r="M952" s="1"/>
  <c r="F953"/>
  <c r="G953"/>
  <c r="H953"/>
  <c r="I953"/>
  <c r="J953"/>
  <c r="K953"/>
  <c r="E954"/>
  <c r="L954"/>
  <c r="E955"/>
  <c r="E953" s="1"/>
  <c r="L955"/>
  <c r="M955"/>
  <c r="E956"/>
  <c r="L956"/>
  <c r="M956" s="1"/>
  <c r="E957"/>
  <c r="L957"/>
  <c r="M957"/>
  <c r="E958"/>
  <c r="L958"/>
  <c r="M958" s="1"/>
  <c r="F959"/>
  <c r="G959"/>
  <c r="H959"/>
  <c r="I959"/>
  <c r="J959"/>
  <c r="K959"/>
  <c r="E960"/>
  <c r="L960"/>
  <c r="E961"/>
  <c r="E959" s="1"/>
  <c r="L961"/>
  <c r="M961"/>
  <c r="E962"/>
  <c r="L962"/>
  <c r="M962" s="1"/>
  <c r="E963"/>
  <c r="L963"/>
  <c r="M963"/>
  <c r="E964"/>
  <c r="L964"/>
  <c r="M964" s="1"/>
  <c r="E965"/>
  <c r="M965" s="1"/>
  <c r="L965"/>
  <c r="F966"/>
  <c r="G966"/>
  <c r="H966"/>
  <c r="I966"/>
  <c r="J966"/>
  <c r="K966"/>
  <c r="E967"/>
  <c r="M967" s="1"/>
  <c r="L967"/>
  <c r="E968"/>
  <c r="L968"/>
  <c r="M968" s="1"/>
  <c r="E969"/>
  <c r="L969"/>
  <c r="M969"/>
  <c r="E970"/>
  <c r="L970"/>
  <c r="M970" s="1"/>
  <c r="E971"/>
  <c r="L971"/>
  <c r="M971"/>
  <c r="E972"/>
  <c r="L972"/>
  <c r="M972" s="1"/>
  <c r="E973"/>
  <c r="L973"/>
  <c r="M973"/>
  <c r="E974"/>
  <c r="L974"/>
  <c r="M974" s="1"/>
  <c r="F975"/>
  <c r="G975"/>
  <c r="H975"/>
  <c r="I975"/>
  <c r="J975"/>
  <c r="K975"/>
  <c r="E976"/>
  <c r="L976"/>
  <c r="E977"/>
  <c r="E975" s="1"/>
  <c r="L977"/>
  <c r="M977"/>
  <c r="E978"/>
  <c r="L978"/>
  <c r="M978" s="1"/>
  <c r="E979"/>
  <c r="L979"/>
  <c r="M979"/>
  <c r="E980"/>
  <c r="L980"/>
  <c r="M980" s="1"/>
  <c r="E981"/>
  <c r="M981" s="1"/>
  <c r="L981"/>
  <c r="E982"/>
  <c r="L982"/>
  <c r="M982" s="1"/>
  <c r="E983"/>
  <c r="L983"/>
  <c r="M983"/>
  <c r="F984"/>
  <c r="G984"/>
  <c r="H984"/>
  <c r="I984"/>
  <c r="J984"/>
  <c r="K984"/>
  <c r="E985"/>
  <c r="L985"/>
  <c r="M985"/>
  <c r="E986"/>
  <c r="L986"/>
  <c r="M986" s="1"/>
  <c r="E987"/>
  <c r="L987"/>
  <c r="M987"/>
  <c r="E988"/>
  <c r="L988"/>
  <c r="M988" s="1"/>
  <c r="E989"/>
  <c r="L989"/>
  <c r="M989"/>
  <c r="E990"/>
  <c r="L990"/>
  <c r="M990" s="1"/>
  <c r="F991"/>
  <c r="G991"/>
  <c r="H991"/>
  <c r="I991"/>
  <c r="J991"/>
  <c r="K991"/>
  <c r="E992"/>
  <c r="L992"/>
  <c r="E993"/>
  <c r="E991" s="1"/>
  <c r="L993"/>
  <c r="M993"/>
  <c r="E994"/>
  <c r="L994"/>
  <c r="M994" s="1"/>
  <c r="E995"/>
  <c r="L995"/>
  <c r="M995"/>
  <c r="E996"/>
  <c r="L996"/>
  <c r="M996" s="1"/>
  <c r="E997"/>
  <c r="L997"/>
  <c r="M997"/>
  <c r="F998"/>
  <c r="G998"/>
  <c r="H998"/>
  <c r="I998"/>
  <c r="J998"/>
  <c r="K998"/>
  <c r="E999"/>
  <c r="E998" s="1"/>
  <c r="L999"/>
  <c r="E1000"/>
  <c r="L1000"/>
  <c r="M1000" s="1"/>
  <c r="E1001"/>
  <c r="L1001"/>
  <c r="M1001"/>
  <c r="F1002"/>
  <c r="G1002"/>
  <c r="H1002"/>
  <c r="I1002"/>
  <c r="J1002"/>
  <c r="K1002"/>
  <c r="E1003"/>
  <c r="L1003"/>
  <c r="M1003"/>
  <c r="E1004"/>
  <c r="L1004"/>
  <c r="M1004" s="1"/>
  <c r="E1005"/>
  <c r="L1005"/>
  <c r="M1005"/>
  <c r="E1006"/>
  <c r="L1006"/>
  <c r="M1006" s="1"/>
  <c r="E1007"/>
  <c r="L1007"/>
  <c r="M1007"/>
  <c r="E1008"/>
  <c r="L1008"/>
  <c r="M1008" s="1"/>
  <c r="E1009"/>
  <c r="L1009"/>
  <c r="M1009"/>
  <c r="F1010"/>
  <c r="G1010"/>
  <c r="H1010"/>
  <c r="I1010"/>
  <c r="J1010"/>
  <c r="K1010"/>
  <c r="E1011"/>
  <c r="E1010" s="1"/>
  <c r="L1011"/>
  <c r="E1012"/>
  <c r="L1012"/>
  <c r="M1012" s="1"/>
  <c r="E1013"/>
  <c r="L1013"/>
  <c r="M1013"/>
  <c r="F1014"/>
  <c r="G1014"/>
  <c r="H1014"/>
  <c r="I1014"/>
  <c r="J1014"/>
  <c r="K1014"/>
  <c r="E1015"/>
  <c r="L1015"/>
  <c r="M1015"/>
  <c r="E1016"/>
  <c r="L1016"/>
  <c r="M1016" s="1"/>
  <c r="E1017"/>
  <c r="L1017"/>
  <c r="M1017"/>
  <c r="E1018"/>
  <c r="L1018"/>
  <c r="M1018" s="1"/>
  <c r="E1020"/>
  <c r="L1020"/>
  <c r="E1021"/>
  <c r="E1019" s="1"/>
  <c r="L1021"/>
  <c r="M1021"/>
  <c r="E1022"/>
  <c r="L1022"/>
  <c r="M1022" s="1"/>
  <c r="M1023"/>
  <c r="E1024"/>
  <c r="L1024"/>
  <c r="M1025"/>
  <c r="M1026"/>
  <c r="M1027"/>
  <c r="D1028"/>
  <c r="G1028"/>
  <c r="K1028"/>
  <c r="N1028"/>
  <c r="M1031"/>
  <c r="M1032"/>
  <c r="B1037"/>
  <c r="E1037"/>
  <c r="F1037"/>
  <c r="B1038"/>
  <c r="B1040"/>
  <c r="F1040"/>
  <c r="B1041"/>
  <c r="E1042"/>
  <c r="F1042"/>
  <c r="E1045"/>
  <c r="F1045"/>
  <c r="G1045"/>
  <c r="H1045"/>
  <c r="I1045"/>
  <c r="J1045"/>
  <c r="K1045"/>
  <c r="L1045"/>
  <c r="E1046"/>
  <c r="F1046"/>
  <c r="G1046"/>
  <c r="H1046"/>
  <c r="I1046"/>
  <c r="J1046"/>
  <c r="K1046"/>
  <c r="L1046"/>
  <c r="C1047"/>
  <c r="C1048"/>
  <c r="C1049" s="1"/>
  <c r="F1051"/>
  <c r="G1051"/>
  <c r="H1051"/>
  <c r="I1051"/>
  <c r="J1051"/>
  <c r="K1051"/>
  <c r="L1051"/>
  <c r="E1052"/>
  <c r="E1051" s="1"/>
  <c r="L1052"/>
  <c r="M1052"/>
  <c r="E1053"/>
  <c r="L1053"/>
  <c r="M1053" s="1"/>
  <c r="F1054"/>
  <c r="G1054"/>
  <c r="G1166" s="1"/>
  <c r="H1054"/>
  <c r="I1054"/>
  <c r="I1166" s="1"/>
  <c r="J1054"/>
  <c r="K1054"/>
  <c r="K1166" s="1"/>
  <c r="E1055"/>
  <c r="L1055"/>
  <c r="L1054" s="1"/>
  <c r="E1056"/>
  <c r="E1054" s="1"/>
  <c r="L1056"/>
  <c r="M1056"/>
  <c r="E1057"/>
  <c r="L1057"/>
  <c r="M1057" s="1"/>
  <c r="E1058"/>
  <c r="L1058"/>
  <c r="M1058"/>
  <c r="E1059"/>
  <c r="L1059"/>
  <c r="M1059" s="1"/>
  <c r="F1060"/>
  <c r="G1060"/>
  <c r="H1060"/>
  <c r="I1060"/>
  <c r="J1060"/>
  <c r="K1060"/>
  <c r="E1061"/>
  <c r="L1061"/>
  <c r="L1060" s="1"/>
  <c r="E1062"/>
  <c r="E1060" s="1"/>
  <c r="L1062"/>
  <c r="M1062"/>
  <c r="E1063"/>
  <c r="L1063"/>
  <c r="M1063" s="1"/>
  <c r="E1064"/>
  <c r="L1064"/>
  <c r="M1064"/>
  <c r="E1065"/>
  <c r="L1065"/>
  <c r="M1065" s="1"/>
  <c r="E1066"/>
  <c r="L1066"/>
  <c r="M1066"/>
  <c r="E1067"/>
  <c r="L1067"/>
  <c r="M1067" s="1"/>
  <c r="E1068"/>
  <c r="L1068"/>
  <c r="M1068"/>
  <c r="F1069"/>
  <c r="G1069"/>
  <c r="H1069"/>
  <c r="I1069"/>
  <c r="J1069"/>
  <c r="K1069"/>
  <c r="E1070"/>
  <c r="E1069" s="1"/>
  <c r="M1069" s="1"/>
  <c r="L1070"/>
  <c r="E1071"/>
  <c r="L1071"/>
  <c r="M1071" s="1"/>
  <c r="E1072"/>
  <c r="M1072" s="1"/>
  <c r="L1072"/>
  <c r="E1073"/>
  <c r="L1073"/>
  <c r="M1073" s="1"/>
  <c r="E1074"/>
  <c r="L1074"/>
  <c r="M1074"/>
  <c r="E1075"/>
  <c r="L1075"/>
  <c r="M1075" s="1"/>
  <c r="E1076"/>
  <c r="L1076"/>
  <c r="M1076"/>
  <c r="E1077"/>
  <c r="L1077"/>
  <c r="M1077" s="1"/>
  <c r="E1078"/>
  <c r="L1078"/>
  <c r="M1078"/>
  <c r="E1079"/>
  <c r="L1079"/>
  <c r="M1079" s="1"/>
  <c r="E1080"/>
  <c r="L1080"/>
  <c r="M1080"/>
  <c r="E1081"/>
  <c r="L1081"/>
  <c r="M1081" s="1"/>
  <c r="E1082"/>
  <c r="L1082"/>
  <c r="M1082"/>
  <c r="E1083"/>
  <c r="L1083"/>
  <c r="M1083" s="1"/>
  <c r="E1084"/>
  <c r="L1084"/>
  <c r="M1084"/>
  <c r="E1085"/>
  <c r="L1085"/>
  <c r="M1085" s="1"/>
  <c r="E1086"/>
  <c r="L1086"/>
  <c r="M1086"/>
  <c r="F1087"/>
  <c r="G1087"/>
  <c r="H1087"/>
  <c r="I1087"/>
  <c r="J1087"/>
  <c r="K1087"/>
  <c r="E1088"/>
  <c r="E1087" s="1"/>
  <c r="L1088"/>
  <c r="M1088"/>
  <c r="E1089"/>
  <c r="L1089"/>
  <c r="M1089" s="1"/>
  <c r="E1090"/>
  <c r="L1090"/>
  <c r="M1090"/>
  <c r="F1091"/>
  <c r="G1091"/>
  <c r="H1091"/>
  <c r="I1091"/>
  <c r="J1091"/>
  <c r="K1091"/>
  <c r="E1092"/>
  <c r="E1091" s="1"/>
  <c r="L1092"/>
  <c r="E1093"/>
  <c r="L1093"/>
  <c r="M1093" s="1"/>
  <c r="E1094"/>
  <c r="M1094" s="1"/>
  <c r="L1094"/>
  <c r="E1095"/>
  <c r="L1095"/>
  <c r="M1095" s="1"/>
  <c r="E1096"/>
  <c r="M1096" s="1"/>
  <c r="L1096"/>
  <c r="F1097"/>
  <c r="G1097"/>
  <c r="H1097"/>
  <c r="I1097"/>
  <c r="J1097"/>
  <c r="K1097"/>
  <c r="E1098"/>
  <c r="E1097" s="1"/>
  <c r="L1098"/>
  <c r="M1098"/>
  <c r="E1099"/>
  <c r="L1099"/>
  <c r="M1099" s="1"/>
  <c r="E1100"/>
  <c r="L1100"/>
  <c r="M1100"/>
  <c r="E1101"/>
  <c r="L1101"/>
  <c r="M1101" s="1"/>
  <c r="E1102"/>
  <c r="L1102"/>
  <c r="M1102"/>
  <c r="E1103"/>
  <c r="L1103"/>
  <c r="M1103" s="1"/>
  <c r="F1104"/>
  <c r="G1104"/>
  <c r="H1104"/>
  <c r="I1104"/>
  <c r="J1104"/>
  <c r="K1104"/>
  <c r="E1105"/>
  <c r="L1105"/>
  <c r="L1104" s="1"/>
  <c r="E1106"/>
  <c r="E1104" s="1"/>
  <c r="L1106"/>
  <c r="E1107"/>
  <c r="L1107"/>
  <c r="M1107" s="1"/>
  <c r="E1108"/>
  <c r="M1108" s="1"/>
  <c r="L1108"/>
  <c r="E1109"/>
  <c r="L1109"/>
  <c r="M1109" s="1"/>
  <c r="E1110"/>
  <c r="M1110" s="1"/>
  <c r="L1110"/>
  <c r="E1111"/>
  <c r="L1111"/>
  <c r="M1111" s="1"/>
  <c r="E1112"/>
  <c r="M1112" s="1"/>
  <c r="L1112"/>
  <c r="F1113"/>
  <c r="G1113"/>
  <c r="H1113"/>
  <c r="I1113"/>
  <c r="J1113"/>
  <c r="K1113"/>
  <c r="E1114"/>
  <c r="E1113" s="1"/>
  <c r="L1114"/>
  <c r="M1114"/>
  <c r="E1115"/>
  <c r="L1115"/>
  <c r="M1115" s="1"/>
  <c r="E1116"/>
  <c r="L1116"/>
  <c r="M1116"/>
  <c r="E1117"/>
  <c r="L1117"/>
  <c r="M1117" s="1"/>
  <c r="E1118"/>
  <c r="L1118"/>
  <c r="M1118"/>
  <c r="E1119"/>
  <c r="L1119"/>
  <c r="M1119" s="1"/>
  <c r="E1120"/>
  <c r="L1120"/>
  <c r="M1120"/>
  <c r="E1121"/>
  <c r="L1121"/>
  <c r="M1121" s="1"/>
  <c r="F1122"/>
  <c r="G1122"/>
  <c r="H1122"/>
  <c r="I1122"/>
  <c r="J1122"/>
  <c r="K1122"/>
  <c r="E1123"/>
  <c r="L1123"/>
  <c r="L1122" s="1"/>
  <c r="E1124"/>
  <c r="E1122" s="1"/>
  <c r="L1124"/>
  <c r="M1124"/>
  <c r="E1125"/>
  <c r="L1125"/>
  <c r="M1125" s="1"/>
  <c r="E1126"/>
  <c r="L1126"/>
  <c r="M1126"/>
  <c r="E1127"/>
  <c r="L1127"/>
  <c r="M1127" s="1"/>
  <c r="E1128"/>
  <c r="L1128"/>
  <c r="M1128"/>
  <c r="F1129"/>
  <c r="G1129"/>
  <c r="H1129"/>
  <c r="I1129"/>
  <c r="J1129"/>
  <c r="K1129"/>
  <c r="E1130"/>
  <c r="E1129" s="1"/>
  <c r="L1130"/>
  <c r="M1130"/>
  <c r="E1131"/>
  <c r="L1131"/>
  <c r="M1131" s="1"/>
  <c r="E1132"/>
  <c r="L1132"/>
  <c r="M1132"/>
  <c r="E1133"/>
  <c r="L1133"/>
  <c r="M1133" s="1"/>
  <c r="E1134"/>
  <c r="L1134"/>
  <c r="M1134"/>
  <c r="E1135"/>
  <c r="L1135"/>
  <c r="M1135" s="1"/>
  <c r="F1136"/>
  <c r="G1136"/>
  <c r="H1136"/>
  <c r="I1136"/>
  <c r="J1136"/>
  <c r="K1136"/>
  <c r="E1137"/>
  <c r="L1137"/>
  <c r="L1136" s="1"/>
  <c r="E1138"/>
  <c r="E1136" s="1"/>
  <c r="L1138"/>
  <c r="M1138"/>
  <c r="E1139"/>
  <c r="L1139"/>
  <c r="M1139" s="1"/>
  <c r="F1140"/>
  <c r="G1140"/>
  <c r="H1140"/>
  <c r="I1140"/>
  <c r="J1140"/>
  <c r="K1140"/>
  <c r="E1141"/>
  <c r="L1141"/>
  <c r="L1140" s="1"/>
  <c r="E1142"/>
  <c r="E1140" s="1"/>
  <c r="M1140" s="1"/>
  <c r="L1142"/>
  <c r="E1143"/>
  <c r="L1143"/>
  <c r="M1143" s="1"/>
  <c r="E1144"/>
  <c r="M1144" s="1"/>
  <c r="L1144"/>
  <c r="E1145"/>
  <c r="L1145"/>
  <c r="M1145" s="1"/>
  <c r="E1146"/>
  <c r="M1146" s="1"/>
  <c r="L1146"/>
  <c r="E1147"/>
  <c r="L1147"/>
  <c r="M1147" s="1"/>
  <c r="F1148"/>
  <c r="G1148"/>
  <c r="H1148"/>
  <c r="I1148"/>
  <c r="J1148"/>
  <c r="K1148"/>
  <c r="E1149"/>
  <c r="L1149"/>
  <c r="L1148" s="1"/>
  <c r="E1150"/>
  <c r="M1150" s="1"/>
  <c r="L1150"/>
  <c r="E1151"/>
  <c r="L1151"/>
  <c r="M1151" s="1"/>
  <c r="F1152"/>
  <c r="G1152"/>
  <c r="H1152"/>
  <c r="I1152"/>
  <c r="J1152"/>
  <c r="K1152"/>
  <c r="E1153"/>
  <c r="L1153"/>
  <c r="L1152" s="1"/>
  <c r="E1154"/>
  <c r="E1152" s="1"/>
  <c r="M1152" s="1"/>
  <c r="L1154"/>
  <c r="M1154"/>
  <c r="E1155"/>
  <c r="L1155"/>
  <c r="M1155" s="1"/>
  <c r="E1156"/>
  <c r="L1156"/>
  <c r="M1156"/>
  <c r="E1158"/>
  <c r="E1157" s="1"/>
  <c r="L1158"/>
  <c r="M1158"/>
  <c r="E1159"/>
  <c r="L1159"/>
  <c r="M1159" s="1"/>
  <c r="E1160"/>
  <c r="M1160" s="1"/>
  <c r="L1160"/>
  <c r="M1161"/>
  <c r="E1162"/>
  <c r="L1162"/>
  <c r="M1162"/>
  <c r="M1163"/>
  <c r="M1164"/>
  <c r="M1165"/>
  <c r="D1166"/>
  <c r="F1166"/>
  <c r="H1166"/>
  <c r="J1166"/>
  <c r="M1169"/>
  <c r="M1170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F95" i="1" l="1"/>
  <c r="H66" i="2"/>
  <c r="F114" i="1"/>
  <c r="F106"/>
  <c r="F120" s="1"/>
  <c r="F99"/>
  <c r="F89"/>
  <c r="F101" s="1"/>
  <c r="F188" i="3"/>
  <c r="H188"/>
  <c r="J188"/>
  <c r="L188"/>
  <c r="E189"/>
  <c r="G189"/>
  <c r="I189"/>
  <c r="K189"/>
  <c r="E19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G213"/>
  <c r="I213"/>
  <c r="K213"/>
  <c r="F214"/>
  <c r="H214"/>
  <c r="J214"/>
  <c r="L214"/>
  <c r="E215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G253"/>
  <c r="I253"/>
  <c r="K253"/>
  <c r="F254"/>
  <c r="H254"/>
  <c r="J254"/>
  <c r="L254"/>
  <c r="E259"/>
  <c r="G259"/>
  <c r="I259"/>
  <c r="K259"/>
  <c r="F260"/>
  <c r="H260"/>
  <c r="J260"/>
  <c r="L260"/>
  <c r="E261"/>
  <c r="G261"/>
  <c r="I261"/>
  <c r="K261"/>
  <c r="F262"/>
  <c r="H262"/>
  <c r="J262"/>
  <c r="L262"/>
  <c r="G68" i="2"/>
  <c r="F69"/>
  <c r="L9" i="1"/>
  <c r="G9"/>
  <c r="N9"/>
  <c r="F9"/>
  <c r="I9"/>
  <c r="P9"/>
  <c r="G86" i="2"/>
  <c r="F87"/>
  <c r="N79" i="1"/>
  <c r="N42"/>
  <c r="N13"/>
  <c r="K301" i="3"/>
  <c r="K445" s="1"/>
  <c r="I301"/>
  <c r="I445" s="1"/>
  <c r="G301"/>
  <c r="G445" s="1"/>
  <c r="E301"/>
  <c r="E445" s="1"/>
  <c r="E598" s="1"/>
  <c r="L296"/>
  <c r="Q62" i="1" s="1"/>
  <c r="G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L292"/>
  <c r="Q70" i="1" s="1"/>
  <c r="G70" s="1"/>
  <c r="N70" s="1"/>
  <c r="J292" i="3"/>
  <c r="H292"/>
  <c r="F292"/>
  <c r="K291"/>
  <c r="I291"/>
  <c r="G291"/>
  <c r="E291"/>
  <c r="L290"/>
  <c r="J290"/>
  <c r="H290"/>
  <c r="F290"/>
  <c r="K289"/>
  <c r="I289"/>
  <c r="G289"/>
  <c r="E289"/>
  <c r="L286"/>
  <c r="J286"/>
  <c r="H286"/>
  <c r="F286"/>
  <c r="K285"/>
  <c r="I285"/>
  <c r="G285"/>
  <c r="E285"/>
  <c r="K283"/>
  <c r="I283"/>
  <c r="G283"/>
  <c r="E283"/>
  <c r="L282"/>
  <c r="J282"/>
  <c r="H282"/>
  <c r="F282"/>
  <c r="K281"/>
  <c r="I281"/>
  <c r="G281"/>
  <c r="E281"/>
  <c r="L280"/>
  <c r="J280"/>
  <c r="H280"/>
  <c r="F280"/>
  <c r="K279"/>
  <c r="I279"/>
  <c r="G279"/>
  <c r="E279"/>
  <c r="L278"/>
  <c r="J278"/>
  <c r="H278"/>
  <c r="F278"/>
  <c r="K277"/>
  <c r="I277"/>
  <c r="G277"/>
  <c r="E277"/>
  <c r="L274"/>
  <c r="J274"/>
  <c r="H274"/>
  <c r="F274"/>
  <c r="K273"/>
  <c r="I273"/>
  <c r="G273"/>
  <c r="E273"/>
  <c r="L268"/>
  <c r="J268"/>
  <c r="H268"/>
  <c r="F268"/>
  <c r="K267"/>
  <c r="I267"/>
  <c r="G267"/>
  <c r="E267"/>
  <c r="L266"/>
  <c r="J266"/>
  <c r="H266"/>
  <c r="F266"/>
  <c r="L264"/>
  <c r="J264"/>
  <c r="H264"/>
  <c r="F264"/>
  <c r="K263"/>
  <c r="I263"/>
  <c r="G263"/>
  <c r="E263"/>
  <c r="K262"/>
  <c r="G262"/>
  <c r="L261"/>
  <c r="H261"/>
  <c r="I260"/>
  <c r="E260"/>
  <c r="M260" s="1"/>
  <c r="J259"/>
  <c r="F259"/>
  <c r="K254"/>
  <c r="G254"/>
  <c r="L253"/>
  <c r="H253"/>
  <c r="I252"/>
  <c r="E252"/>
  <c r="M252" s="1"/>
  <c r="J251"/>
  <c r="F251"/>
  <c r="K250"/>
  <c r="G250"/>
  <c r="I248"/>
  <c r="E248"/>
  <c r="M248" s="1"/>
  <c r="J247"/>
  <c r="F247"/>
  <c r="K246"/>
  <c r="G246"/>
  <c r="L245"/>
  <c r="H245"/>
  <c r="I244"/>
  <c r="E244"/>
  <c r="M244" s="1"/>
  <c r="J243"/>
  <c r="F243"/>
  <c r="K242"/>
  <c r="G242"/>
  <c r="L241"/>
  <c r="H241"/>
  <c r="J235"/>
  <c r="F235"/>
  <c r="K234"/>
  <c r="G234"/>
  <c r="I232"/>
  <c r="E232"/>
  <c r="M232" s="1"/>
  <c r="J231"/>
  <c r="F231"/>
  <c r="K230"/>
  <c r="G230"/>
  <c r="L229"/>
  <c r="H229"/>
  <c r="I228"/>
  <c r="E228"/>
  <c r="M228" s="1"/>
  <c r="K226"/>
  <c r="G226"/>
  <c r="L225"/>
  <c r="H225"/>
  <c r="I224"/>
  <c r="E224"/>
  <c r="M224" s="1"/>
  <c r="K222"/>
  <c r="G222"/>
  <c r="L221"/>
  <c r="H221"/>
  <c r="I220"/>
  <c r="E220"/>
  <c r="M220" s="1"/>
  <c r="J219"/>
  <c r="F219"/>
  <c r="K218"/>
  <c r="G218"/>
  <c r="L217"/>
  <c r="H217"/>
  <c r="I216"/>
  <c r="E216"/>
  <c r="M216" s="1"/>
  <c r="J215"/>
  <c r="F215"/>
  <c r="K214"/>
  <c r="G214"/>
  <c r="L213"/>
  <c r="H213"/>
  <c r="I212"/>
  <c r="E212"/>
  <c r="M212" s="1"/>
  <c r="J211"/>
  <c r="F211"/>
  <c r="K210"/>
  <c r="G210"/>
  <c r="L209"/>
  <c r="H209"/>
  <c r="I208"/>
  <c r="E208"/>
  <c r="M208" s="1"/>
  <c r="J207"/>
  <c r="F207"/>
  <c r="K206"/>
  <c r="G206"/>
  <c r="J203"/>
  <c r="F203"/>
  <c r="K202"/>
  <c r="G202"/>
  <c r="L201"/>
  <c r="H201"/>
  <c r="I200"/>
  <c r="E200"/>
  <c r="M200" s="1"/>
  <c r="J199"/>
  <c r="F199"/>
  <c r="K198"/>
  <c r="G198"/>
  <c r="L197"/>
  <c r="H197"/>
  <c r="J195"/>
  <c r="F195"/>
  <c r="K194"/>
  <c r="G194"/>
  <c r="L193"/>
  <c r="H193"/>
  <c r="I192"/>
  <c r="E192"/>
  <c r="M192" s="1"/>
  <c r="J191"/>
  <c r="F191"/>
  <c r="L189"/>
  <c r="H189"/>
  <c r="I188"/>
  <c r="E188"/>
  <c r="M188" s="1"/>
  <c r="F93" i="2"/>
  <c r="F89"/>
  <c r="F83"/>
  <c r="F78"/>
  <c r="F75"/>
  <c r="F70"/>
  <c r="I68"/>
  <c r="I66" s="1"/>
  <c r="F60"/>
  <c r="F32"/>
  <c r="E22"/>
  <c r="L133" i="1"/>
  <c r="G80"/>
  <c r="N80" s="1"/>
  <c r="Q46"/>
  <c r="J46"/>
  <c r="G43"/>
  <c r="N43" s="1"/>
  <c r="F46"/>
  <c r="Q28"/>
  <c r="J28"/>
  <c r="G25"/>
  <c r="Q23"/>
  <c r="Q48" s="1"/>
  <c r="J23"/>
  <c r="G14"/>
  <c r="N14" s="1"/>
  <c r="F23"/>
  <c r="N1166" i="3"/>
  <c r="B1035"/>
  <c r="B897"/>
  <c r="B759"/>
  <c r="B626"/>
  <c r="G187" s="1"/>
  <c r="B449"/>
  <c r="B438"/>
  <c r="B353"/>
  <c r="L301"/>
  <c r="L445" s="1"/>
  <c r="L598" s="1"/>
  <c r="L447" s="1"/>
  <c r="J301"/>
  <c r="J445" s="1"/>
  <c r="H301"/>
  <c r="H445" s="1"/>
  <c r="F301"/>
  <c r="F445" s="1"/>
  <c r="L297"/>
  <c r="H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L293"/>
  <c r="Q61" i="1" s="1"/>
  <c r="G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M290" s="1"/>
  <c r="L289"/>
  <c r="J289"/>
  <c r="H289"/>
  <c r="F289"/>
  <c r="K288"/>
  <c r="I50" i="2" s="1"/>
  <c r="I288" i="3"/>
  <c r="G50" i="2" s="1"/>
  <c r="G288" i="3"/>
  <c r="E288"/>
  <c r="L287"/>
  <c r="Q58" i="1" s="1"/>
  <c r="J287" i="3"/>
  <c r="H287"/>
  <c r="F287"/>
  <c r="K286"/>
  <c r="I286"/>
  <c r="G286"/>
  <c r="E286"/>
  <c r="M286" s="1"/>
  <c r="L285"/>
  <c r="J285"/>
  <c r="H285"/>
  <c r="F285"/>
  <c r="K284"/>
  <c r="I284"/>
  <c r="G284"/>
  <c r="E284"/>
  <c r="L283"/>
  <c r="J283"/>
  <c r="H283"/>
  <c r="F283"/>
  <c r="K282"/>
  <c r="I282"/>
  <c r="G282"/>
  <c r="E282"/>
  <c r="M282" s="1"/>
  <c r="L281"/>
  <c r="J281"/>
  <c r="H281"/>
  <c r="F281"/>
  <c r="K280"/>
  <c r="I280"/>
  <c r="G280"/>
  <c r="E280"/>
  <c r="M280" s="1"/>
  <c r="L279"/>
  <c r="J279"/>
  <c r="H279"/>
  <c r="F279"/>
  <c r="K278"/>
  <c r="I278"/>
  <c r="G278"/>
  <c r="E278"/>
  <c r="M278" s="1"/>
  <c r="L277"/>
  <c r="J277"/>
  <c r="H277"/>
  <c r="F277"/>
  <c r="K276"/>
  <c r="I276"/>
  <c r="G276"/>
  <c r="E276"/>
  <c r="L275"/>
  <c r="J275"/>
  <c r="H275"/>
  <c r="F275"/>
  <c r="K274"/>
  <c r="I274"/>
  <c r="G274"/>
  <c r="E274"/>
  <c r="L273"/>
  <c r="J273"/>
  <c r="H273"/>
  <c r="F273"/>
  <c r="K272"/>
  <c r="I51" i="2" s="1"/>
  <c r="I272" i="3"/>
  <c r="G51" i="2" s="1"/>
  <c r="G272" i="3"/>
  <c r="E272"/>
  <c r="L271"/>
  <c r="J271"/>
  <c r="H271"/>
  <c r="F271"/>
  <c r="K270"/>
  <c r="I270"/>
  <c r="G270"/>
  <c r="E270"/>
  <c r="L269"/>
  <c r="J269"/>
  <c r="H269"/>
  <c r="F269"/>
  <c r="K268"/>
  <c r="I268"/>
  <c r="G268"/>
  <c r="E268"/>
  <c r="M268" s="1"/>
  <c r="L267"/>
  <c r="J267"/>
  <c r="H267"/>
  <c r="F267"/>
  <c r="K266"/>
  <c r="I266"/>
  <c r="G266"/>
  <c r="E266"/>
  <c r="M266" s="1"/>
  <c r="L265"/>
  <c r="J265"/>
  <c r="H265"/>
  <c r="F265"/>
  <c r="K264"/>
  <c r="I264"/>
  <c r="G264"/>
  <c r="E264"/>
  <c r="M264" s="1"/>
  <c r="L263"/>
  <c r="J263"/>
  <c r="H263"/>
  <c r="F263"/>
  <c r="I262"/>
  <c r="E262"/>
  <c r="M262" s="1"/>
  <c r="J261"/>
  <c r="F261"/>
  <c r="K260"/>
  <c r="G260"/>
  <c r="L259"/>
  <c r="H259"/>
  <c r="I258"/>
  <c r="E258"/>
  <c r="J257"/>
  <c r="F257"/>
  <c r="K256"/>
  <c r="I47" i="2" s="1"/>
  <c r="G256" i="3"/>
  <c r="L255"/>
  <c r="H255"/>
  <c r="I254"/>
  <c r="E254"/>
  <c r="M254" s="1"/>
  <c r="J253"/>
  <c r="F253"/>
  <c r="K252"/>
  <c r="G252"/>
  <c r="L251"/>
  <c r="H251"/>
  <c r="I250"/>
  <c r="E250"/>
  <c r="M250" s="1"/>
  <c r="J249"/>
  <c r="H63" i="2" s="1"/>
  <c r="F249" i="3"/>
  <c r="K248"/>
  <c r="G248"/>
  <c r="L247"/>
  <c r="H247"/>
  <c r="I246"/>
  <c r="E246"/>
  <c r="M246" s="1"/>
  <c r="J245"/>
  <c r="F245"/>
  <c r="K244"/>
  <c r="G244"/>
  <c r="L243"/>
  <c r="H243"/>
  <c r="I242"/>
  <c r="E242"/>
  <c r="M242" s="1"/>
  <c r="J241"/>
  <c r="F241"/>
  <c r="K240"/>
  <c r="G240"/>
  <c r="L239"/>
  <c r="H239"/>
  <c r="I238"/>
  <c r="E238"/>
  <c r="J237"/>
  <c r="F237"/>
  <c r="K236"/>
  <c r="G236"/>
  <c r="L235"/>
  <c r="H235"/>
  <c r="I234"/>
  <c r="E234"/>
  <c r="M234" s="1"/>
  <c r="J233"/>
  <c r="F233"/>
  <c r="K232"/>
  <c r="G232"/>
  <c r="L231"/>
  <c r="H231"/>
  <c r="I230"/>
  <c r="E230"/>
  <c r="M230" s="1"/>
  <c r="J229"/>
  <c r="F229"/>
  <c r="K228"/>
  <c r="G228"/>
  <c r="L227"/>
  <c r="H227"/>
  <c r="I226"/>
  <c r="E226"/>
  <c r="M226" s="1"/>
  <c r="J225"/>
  <c r="F225"/>
  <c r="K224"/>
  <c r="G224"/>
  <c r="L223"/>
  <c r="Q53" i="1" s="1"/>
  <c r="G53" s="1"/>
  <c r="N53" s="1"/>
  <c r="H223" i="3"/>
  <c r="I222"/>
  <c r="E222"/>
  <c r="M222" s="1"/>
  <c r="J221"/>
  <c r="F221"/>
  <c r="K220"/>
  <c r="G220"/>
  <c r="L219"/>
  <c r="H219"/>
  <c r="I218"/>
  <c r="E218"/>
  <c r="M218" s="1"/>
  <c r="J217"/>
  <c r="F217"/>
  <c r="K216"/>
  <c r="G216"/>
  <c r="L215"/>
  <c r="H215"/>
  <c r="I214"/>
  <c r="E214"/>
  <c r="M214" s="1"/>
  <c r="J213"/>
  <c r="F213"/>
  <c r="K212"/>
  <c r="G212"/>
  <c r="L211"/>
  <c r="H211"/>
  <c r="I210"/>
  <c r="E210"/>
  <c r="M210" s="1"/>
  <c r="J209"/>
  <c r="F209"/>
  <c r="K208"/>
  <c r="G208"/>
  <c r="L207"/>
  <c r="H207"/>
  <c r="I206"/>
  <c r="E206"/>
  <c r="M206" s="1"/>
  <c r="J205"/>
  <c r="F205"/>
  <c r="K204"/>
  <c r="G204"/>
  <c r="L203"/>
  <c r="H203"/>
  <c r="I202"/>
  <c r="E202"/>
  <c r="M202" s="1"/>
  <c r="J201"/>
  <c r="F201"/>
  <c r="K200"/>
  <c r="G200"/>
  <c r="L199"/>
  <c r="H199"/>
  <c r="I198"/>
  <c r="E198"/>
  <c r="M198" s="1"/>
  <c r="J197"/>
  <c r="F197"/>
  <c r="K196"/>
  <c r="I42" i="2" s="1"/>
  <c r="G196" i="3"/>
  <c r="L195"/>
  <c r="H195"/>
  <c r="I194"/>
  <c r="E194"/>
  <c r="M194" s="1"/>
  <c r="J193"/>
  <c r="F193"/>
  <c r="K192"/>
  <c r="G192"/>
  <c r="L191"/>
  <c r="H191"/>
  <c r="I190"/>
  <c r="G41" i="2" s="1"/>
  <c r="E190" i="3"/>
  <c r="J189"/>
  <c r="F189"/>
  <c r="K188"/>
  <c r="G188"/>
  <c r="L187"/>
  <c r="H187"/>
  <c r="B179"/>
  <c r="F95" i="2"/>
  <c r="F91"/>
  <c r="F88"/>
  <c r="F85"/>
  <c r="F79"/>
  <c r="G77"/>
  <c r="F73"/>
  <c r="F57"/>
  <c r="H25"/>
  <c r="F28"/>
  <c r="L141" i="1"/>
  <c r="L138" s="1"/>
  <c r="L140"/>
  <c r="L137" s="1"/>
  <c r="P127"/>
  <c r="F122"/>
  <c r="F127" s="1"/>
  <c r="P84"/>
  <c r="L82"/>
  <c r="J9"/>
  <c r="G25" i="2"/>
  <c r="G22" s="1"/>
  <c r="F26"/>
  <c r="N131" i="1"/>
  <c r="N132" s="1"/>
  <c r="G132"/>
  <c r="G125"/>
  <c r="N125" s="1"/>
  <c r="Q127"/>
  <c r="N122"/>
  <c r="N127" s="1"/>
  <c r="G127"/>
  <c r="N116"/>
  <c r="N118" s="1"/>
  <c r="G118"/>
  <c r="N112"/>
  <c r="N114" s="1"/>
  <c r="G114"/>
  <c r="N108"/>
  <c r="N110" s="1"/>
  <c r="G110"/>
  <c r="N104"/>
  <c r="N106" s="1"/>
  <c r="N120" s="1"/>
  <c r="G106"/>
  <c r="N97"/>
  <c r="N99" s="1"/>
  <c r="G99"/>
  <c r="N91"/>
  <c r="N95" s="1"/>
  <c r="G95"/>
  <c r="N87"/>
  <c r="N89" s="1"/>
  <c r="N101" s="1"/>
  <c r="N84" s="1"/>
  <c r="G89"/>
  <c r="G101" s="1"/>
  <c r="F71" i="2"/>
  <c r="E68"/>
  <c r="E66" s="1"/>
  <c r="F62"/>
  <c r="F58"/>
  <c r="G56"/>
  <c r="F36"/>
  <c r="F31"/>
  <c r="F30"/>
  <c r="I25"/>
  <c r="I22" s="1"/>
  <c r="H22"/>
  <c r="F23"/>
  <c r="Q84" i="1"/>
  <c r="I133"/>
  <c r="I82"/>
  <c r="F28"/>
  <c r="M637" i="3"/>
  <c r="M1136"/>
  <c r="M1122"/>
  <c r="M1104"/>
  <c r="M1060"/>
  <c r="M1054"/>
  <c r="M876"/>
  <c r="M846"/>
  <c r="M778"/>
  <c r="M1024"/>
  <c r="L876"/>
  <c r="M877"/>
  <c r="L864"/>
  <c r="M864" s="1"/>
  <c r="M865"/>
  <c r="L846"/>
  <c r="M847"/>
  <c r="L778"/>
  <c r="M779"/>
  <c r="L715"/>
  <c r="M715" s="1"/>
  <c r="M716"/>
  <c r="L1157"/>
  <c r="M1157" s="1"/>
  <c r="E1148"/>
  <c r="M1148" s="1"/>
  <c r="L1129"/>
  <c r="M1129" s="1"/>
  <c r="L1097"/>
  <c r="M1097" s="1"/>
  <c r="L984"/>
  <c r="E922"/>
  <c r="E916"/>
  <c r="E1028" s="1"/>
  <c r="L837"/>
  <c r="L815"/>
  <c r="E793"/>
  <c r="L784"/>
  <c r="E726"/>
  <c r="E708"/>
  <c r="E690"/>
  <c r="E646"/>
  <c r="M646" s="1"/>
  <c r="E640"/>
  <c r="M640" s="1"/>
  <c r="L1019"/>
  <c r="M1019" s="1"/>
  <c r="M1020"/>
  <c r="L949"/>
  <c r="M949" s="1"/>
  <c r="M950"/>
  <c r="L991"/>
  <c r="M991" s="1"/>
  <c r="M992"/>
  <c r="L975"/>
  <c r="M975" s="1"/>
  <c r="M976"/>
  <c r="L959"/>
  <c r="M959" s="1"/>
  <c r="M960"/>
  <c r="L953"/>
  <c r="M953" s="1"/>
  <c r="M954"/>
  <c r="L931"/>
  <c r="M932"/>
  <c r="L913"/>
  <c r="M913" s="1"/>
  <c r="M914"/>
  <c r="L872"/>
  <c r="M872" s="1"/>
  <c r="M873"/>
  <c r="L860"/>
  <c r="M860" s="1"/>
  <c r="M861"/>
  <c r="L828"/>
  <c r="M828" s="1"/>
  <c r="M829"/>
  <c r="M748"/>
  <c r="L743"/>
  <c r="M743" s="1"/>
  <c r="M744"/>
  <c r="L699"/>
  <c r="M699" s="1"/>
  <c r="M700"/>
  <c r="L683"/>
  <c r="M683" s="1"/>
  <c r="M684"/>
  <c r="L677"/>
  <c r="M677" s="1"/>
  <c r="M678"/>
  <c r="M1142"/>
  <c r="L1113"/>
  <c r="M1113" s="1"/>
  <c r="M1106"/>
  <c r="M1092"/>
  <c r="L1091"/>
  <c r="M1091" s="1"/>
  <c r="L1087"/>
  <c r="M1087" s="1"/>
  <c r="M1070"/>
  <c r="L1069"/>
  <c r="L1166" s="1"/>
  <c r="L1014"/>
  <c r="M1011"/>
  <c r="L1002"/>
  <c r="M999"/>
  <c r="E966"/>
  <c r="M966" s="1"/>
  <c r="M1153"/>
  <c r="M1149"/>
  <c r="M1141"/>
  <c r="M1137"/>
  <c r="M1123"/>
  <c r="M1105"/>
  <c r="M1061"/>
  <c r="M1055"/>
  <c r="M1051"/>
  <c r="E1014"/>
  <c r="M1014" s="1"/>
  <c r="L1010"/>
  <c r="M1010" s="1"/>
  <c r="E1002"/>
  <c r="M1002" s="1"/>
  <c r="L998"/>
  <c r="M998" s="1"/>
  <c r="E984"/>
  <c r="M984" s="1"/>
  <c r="L966"/>
  <c r="L922"/>
  <c r="L916"/>
  <c r="J1028"/>
  <c r="H1028"/>
  <c r="F1028"/>
  <c r="L881"/>
  <c r="M881" s="1"/>
  <c r="E853"/>
  <c r="M853" s="1"/>
  <c r="E837"/>
  <c r="M837" s="1"/>
  <c r="M821"/>
  <c r="E815"/>
  <c r="M815" s="1"/>
  <c r="L811"/>
  <c r="M811" s="1"/>
  <c r="L793"/>
  <c r="K890"/>
  <c r="I890"/>
  <c r="G890"/>
  <c r="L775"/>
  <c r="L890" s="1"/>
  <c r="L738"/>
  <c r="M738" s="1"/>
  <c r="M734"/>
  <c r="L726"/>
  <c r="M722"/>
  <c r="L708"/>
  <c r="L690"/>
  <c r="L673"/>
  <c r="L655"/>
  <c r="L640"/>
  <c r="L752" s="1"/>
  <c r="J752"/>
  <c r="H752"/>
  <c r="F752"/>
  <c r="E51" i="2" l="1"/>
  <c r="P74" i="1"/>
  <c r="F74" s="1"/>
  <c r="M274" i="3"/>
  <c r="P60" i="1"/>
  <c r="F60" s="1"/>
  <c r="E50" i="2"/>
  <c r="P70" i="1"/>
  <c r="F70" s="1"/>
  <c r="M292" i="3"/>
  <c r="E53" i="2"/>
  <c r="M294" i="3"/>
  <c r="P62" i="1"/>
  <c r="F62" s="1"/>
  <c r="E54" i="2"/>
  <c r="M296" i="3"/>
  <c r="G28" i="1"/>
  <c r="N25"/>
  <c r="N28" s="1"/>
  <c r="P52"/>
  <c r="F52" s="1"/>
  <c r="M217" i="3"/>
  <c r="F53" i="2"/>
  <c r="F54"/>
  <c r="F297" i="3"/>
  <c r="J297"/>
  <c r="H55" i="2" s="1"/>
  <c r="F48" i="1"/>
  <c r="J48"/>
  <c r="J83" s="1"/>
  <c r="J187" i="3"/>
  <c r="H40" i="2" s="1"/>
  <c r="K190" i="3"/>
  <c r="I41" i="2" s="1"/>
  <c r="I196" i="3"/>
  <c r="G42" i="2" s="1"/>
  <c r="I204" i="3"/>
  <c r="L205"/>
  <c r="Q51" i="1" s="1"/>
  <c r="Q52"/>
  <c r="G52" s="1"/>
  <c r="N52" s="1"/>
  <c r="J223" i="3"/>
  <c r="J227"/>
  <c r="L233"/>
  <c r="I236"/>
  <c r="L237"/>
  <c r="K238"/>
  <c r="J239"/>
  <c r="I240"/>
  <c r="L249"/>
  <c r="J255"/>
  <c r="I256"/>
  <c r="G47" i="2" s="1"/>
  <c r="L257" i="3"/>
  <c r="K258"/>
  <c r="G265"/>
  <c r="K265"/>
  <c r="G269"/>
  <c r="K269"/>
  <c r="H270"/>
  <c r="L270"/>
  <c r="M270" s="1"/>
  <c r="G271"/>
  <c r="K271"/>
  <c r="H272"/>
  <c r="L272"/>
  <c r="M272" s="1"/>
  <c r="G275"/>
  <c r="K275"/>
  <c r="H276"/>
  <c r="L276"/>
  <c r="M276" s="1"/>
  <c r="H284"/>
  <c r="L284"/>
  <c r="Q60" i="1" s="1"/>
  <c r="G60" s="1"/>
  <c r="N60" s="1"/>
  <c r="G287" i="3"/>
  <c r="K287"/>
  <c r="H288"/>
  <c r="L288"/>
  <c r="M288" s="1"/>
  <c r="G293"/>
  <c r="K293"/>
  <c r="I52" i="2" s="1"/>
  <c r="G297" i="3"/>
  <c r="K297"/>
  <c r="I55" i="2" s="1"/>
  <c r="N23" i="1"/>
  <c r="N48" s="1"/>
  <c r="N46"/>
  <c r="N81"/>
  <c r="G66" i="2"/>
  <c r="J258" i="3"/>
  <c r="F258"/>
  <c r="I257"/>
  <c r="E257"/>
  <c r="M257" s="1"/>
  <c r="J256"/>
  <c r="H47" i="2" s="1"/>
  <c r="F256" i="3"/>
  <c r="I255"/>
  <c r="G46" i="2" s="1"/>
  <c r="E255" i="3"/>
  <c r="I249"/>
  <c r="G63" i="2" s="1"/>
  <c r="E249" i="3"/>
  <c r="J240"/>
  <c r="F240"/>
  <c r="I239"/>
  <c r="E239"/>
  <c r="M239" s="1"/>
  <c r="J238"/>
  <c r="F238"/>
  <c r="I237"/>
  <c r="E237"/>
  <c r="M237" s="1"/>
  <c r="J236"/>
  <c r="H45" i="2" s="1"/>
  <c r="F236" i="3"/>
  <c r="I233"/>
  <c r="E233"/>
  <c r="M233" s="1"/>
  <c r="I227"/>
  <c r="G44" i="2" s="1"/>
  <c r="E227" i="3"/>
  <c r="I223"/>
  <c r="E223"/>
  <c r="I205"/>
  <c r="E205"/>
  <c r="J204"/>
  <c r="F204"/>
  <c r="J196"/>
  <c r="H42" i="2" s="1"/>
  <c r="F196" i="3"/>
  <c r="J190"/>
  <c r="H41" i="2" s="1"/>
  <c r="F41" s="1"/>
  <c r="F190" i="3"/>
  <c r="I187"/>
  <c r="G40" i="2" s="1"/>
  <c r="E187" i="3"/>
  <c r="M261"/>
  <c r="M259"/>
  <c r="M253"/>
  <c r="M251"/>
  <c r="M247"/>
  <c r="M245"/>
  <c r="M243"/>
  <c r="M241"/>
  <c r="M235"/>
  <c r="M231"/>
  <c r="M229"/>
  <c r="M221"/>
  <c r="M219"/>
  <c r="M215"/>
  <c r="M213"/>
  <c r="M207"/>
  <c r="M203"/>
  <c r="M199"/>
  <c r="M195"/>
  <c r="M191"/>
  <c r="M189"/>
  <c r="E41" i="2"/>
  <c r="M190" i="3"/>
  <c r="G58" i="1"/>
  <c r="E447" i="3"/>
  <c r="D447" s="1"/>
  <c r="D598"/>
  <c r="G120" i="1"/>
  <c r="G84" s="1"/>
  <c r="F25" i="2"/>
  <c r="F22"/>
  <c r="F56"/>
  <c r="H43"/>
  <c r="Q59" i="1"/>
  <c r="G59" s="1"/>
  <c r="N59" s="1"/>
  <c r="F77" i="2"/>
  <c r="F187" i="3"/>
  <c r="G190"/>
  <c r="E196"/>
  <c r="E204"/>
  <c r="H205"/>
  <c r="F223"/>
  <c r="F227"/>
  <c r="H233"/>
  <c r="E236"/>
  <c r="H237"/>
  <c r="G238"/>
  <c r="F239"/>
  <c r="E240"/>
  <c r="H249"/>
  <c r="F255"/>
  <c r="E256"/>
  <c r="H257"/>
  <c r="G258"/>
  <c r="M263"/>
  <c r="E265"/>
  <c r="I265"/>
  <c r="G48" i="2" s="1"/>
  <c r="M267" i="3"/>
  <c r="E269"/>
  <c r="M269" s="1"/>
  <c r="I269"/>
  <c r="F270"/>
  <c r="J270"/>
  <c r="H48" i="2" s="1"/>
  <c r="E271" i="3"/>
  <c r="M271" s="1"/>
  <c r="I271"/>
  <c r="F272"/>
  <c r="J272"/>
  <c r="H51" i="2" s="1"/>
  <c r="F51" s="1"/>
  <c r="M273" i="3"/>
  <c r="E275"/>
  <c r="I275"/>
  <c r="G49" i="2" s="1"/>
  <c r="F276" i="3"/>
  <c r="J276"/>
  <c r="H49" i="2" s="1"/>
  <c r="M277" i="3"/>
  <c r="M279"/>
  <c r="M281"/>
  <c r="M283"/>
  <c r="F284"/>
  <c r="J284"/>
  <c r="M285"/>
  <c r="E287"/>
  <c r="I287"/>
  <c r="F288"/>
  <c r="J288"/>
  <c r="H50" i="2" s="1"/>
  <c r="F50" s="1"/>
  <c r="M289" i="3"/>
  <c r="M291"/>
  <c r="E293"/>
  <c r="I293"/>
  <c r="G52" i="2" s="1"/>
  <c r="F52" s="1"/>
  <c r="M295" i="3"/>
  <c r="E297"/>
  <c r="I297"/>
  <c r="G55" i="2" s="1"/>
  <c r="F55" s="1"/>
  <c r="G23" i="1"/>
  <c r="G46"/>
  <c r="G81"/>
  <c r="F86" i="2"/>
  <c r="F68"/>
  <c r="L258" i="3"/>
  <c r="M258" s="1"/>
  <c r="H258"/>
  <c r="K257"/>
  <c r="G257"/>
  <c r="L256"/>
  <c r="Q69" i="1" s="1"/>
  <c r="H256" i="3"/>
  <c r="K255"/>
  <c r="I46" i="2" s="1"/>
  <c r="G255" i="3"/>
  <c r="K249"/>
  <c r="I63" i="2" s="1"/>
  <c r="G249" i="3"/>
  <c r="L240"/>
  <c r="Q66" i="1" s="1"/>
  <c r="G66" s="1"/>
  <c r="N66" s="1"/>
  <c r="H240" i="3"/>
  <c r="K239"/>
  <c r="G239"/>
  <c r="L238"/>
  <c r="M238" s="1"/>
  <c r="H238"/>
  <c r="K237"/>
  <c r="I45" i="2" s="1"/>
  <c r="G237" i="3"/>
  <c r="L236"/>
  <c r="Q65" i="1" s="1"/>
  <c r="H236" i="3"/>
  <c r="K233"/>
  <c r="G233"/>
  <c r="K227"/>
  <c r="I44" i="2" s="1"/>
  <c r="G227" i="3"/>
  <c r="K223"/>
  <c r="G223"/>
  <c r="K205"/>
  <c r="I43" i="2" s="1"/>
  <c r="G205" i="3"/>
  <c r="L204"/>
  <c r="H204"/>
  <c r="L196"/>
  <c r="Q55" i="1" s="1"/>
  <c r="G55" s="1"/>
  <c r="N55" s="1"/>
  <c r="H196" i="3"/>
  <c r="L190"/>
  <c r="Q54" i="1" s="1"/>
  <c r="G54" s="1"/>
  <c r="N54" s="1"/>
  <c r="H190" i="3"/>
  <c r="K187"/>
  <c r="I40" i="2" s="1"/>
  <c r="I39" s="1"/>
  <c r="F84" i="1"/>
  <c r="M895" i="3"/>
  <c r="M898"/>
  <c r="M899"/>
  <c r="M900"/>
  <c r="M902"/>
  <c r="M903"/>
  <c r="M905"/>
  <c r="M907"/>
  <c r="M912"/>
  <c r="M1030"/>
  <c r="M901"/>
  <c r="M904"/>
  <c r="M908"/>
  <c r="M909"/>
  <c r="M910"/>
  <c r="M911"/>
  <c r="M1028"/>
  <c r="M1029"/>
  <c r="M896"/>
  <c r="M897"/>
  <c r="M906"/>
  <c r="M708"/>
  <c r="M793"/>
  <c r="M922"/>
  <c r="L1028"/>
  <c r="E752"/>
  <c r="E890"/>
  <c r="M690"/>
  <c r="M726"/>
  <c r="M916"/>
  <c r="E1166"/>
  <c r="G65" i="1" l="1"/>
  <c r="Q67"/>
  <c r="G69"/>
  <c r="Q71"/>
  <c r="P61"/>
  <c r="F61" s="1"/>
  <c r="E52" i="2"/>
  <c r="M293" i="3"/>
  <c r="P58" i="1"/>
  <c r="M287" i="3"/>
  <c r="P66" i="1"/>
  <c r="F66" s="1"/>
  <c r="M240" i="3"/>
  <c r="E45" i="2"/>
  <c r="M236" i="3"/>
  <c r="P55" i="1"/>
  <c r="F55" s="1"/>
  <c r="E42" i="2"/>
  <c r="M196" i="3"/>
  <c r="G39" i="2"/>
  <c r="F40"/>
  <c r="G51" i="1"/>
  <c r="Q56"/>
  <c r="F49" i="2"/>
  <c r="Q63" i="1"/>
  <c r="G43" i="2"/>
  <c r="F43" s="1"/>
  <c r="F63"/>
  <c r="I48"/>
  <c r="F48" s="1"/>
  <c r="F47"/>
  <c r="Q73" i="1"/>
  <c r="F42" i="2"/>
  <c r="H39"/>
  <c r="E55"/>
  <c r="M297" i="3"/>
  <c r="P59" i="1"/>
  <c r="F59" s="1"/>
  <c r="E49" i="2"/>
  <c r="M275" i="3"/>
  <c r="E48" i="2"/>
  <c r="M265" i="3"/>
  <c r="E47" i="2"/>
  <c r="M256" i="3"/>
  <c r="N58" i="1"/>
  <c r="N63" s="1"/>
  <c r="G63"/>
  <c r="P54"/>
  <c r="F54" s="1"/>
  <c r="M187" i="3"/>
  <c r="E40" i="2"/>
  <c r="E39" s="1"/>
  <c r="P51" i="1"/>
  <c r="E43" i="2"/>
  <c r="M205" i="3"/>
  <c r="P53" i="1"/>
  <c r="F53" s="1"/>
  <c r="M223" i="3"/>
  <c r="P65" i="1"/>
  <c r="M227" i="3"/>
  <c r="E44" i="2"/>
  <c r="P73" i="1"/>
  <c r="E63" i="2"/>
  <c r="M249" i="3"/>
  <c r="P69" i="1"/>
  <c r="E46" i="2"/>
  <c r="M255" i="3"/>
  <c r="J82" i="1"/>
  <c r="J140"/>
  <c r="J137" s="1"/>
  <c r="J141"/>
  <c r="J138" s="1"/>
  <c r="J133"/>
  <c r="F66" i="2"/>
  <c r="G48" i="1"/>
  <c r="M204" i="3"/>
  <c r="I49" i="2"/>
  <c r="I38" s="1"/>
  <c r="I64" s="1"/>
  <c r="Q74" i="1"/>
  <c r="G74" s="1"/>
  <c r="N74" s="1"/>
  <c r="H46" i="2"/>
  <c r="F46" s="1"/>
  <c r="G45"/>
  <c r="F45" s="1"/>
  <c r="H44"/>
  <c r="F44" s="1"/>
  <c r="M284" i="3"/>
  <c r="M758"/>
  <c r="M759"/>
  <c r="M763"/>
  <c r="M766"/>
  <c r="M768"/>
  <c r="M770"/>
  <c r="M771"/>
  <c r="M772"/>
  <c r="M773"/>
  <c r="M890"/>
  <c r="M891"/>
  <c r="M757"/>
  <c r="M760"/>
  <c r="M761"/>
  <c r="M762"/>
  <c r="M767"/>
  <c r="M892"/>
  <c r="M764"/>
  <c r="M765"/>
  <c r="M769"/>
  <c r="M774"/>
  <c r="M1034"/>
  <c r="M1035"/>
  <c r="M1039"/>
  <c r="M1042"/>
  <c r="M1044"/>
  <c r="M1046"/>
  <c r="M1047"/>
  <c r="M1048"/>
  <c r="M1049"/>
  <c r="M1040"/>
  <c r="M1041"/>
  <c r="M1045"/>
  <c r="M1050"/>
  <c r="M1166"/>
  <c r="M1167"/>
  <c r="M1036"/>
  <c r="M1037"/>
  <c r="M1038"/>
  <c r="M1043"/>
  <c r="M1168"/>
  <c r="M1033"/>
  <c r="M619"/>
  <c r="M622"/>
  <c r="M623"/>
  <c r="M624"/>
  <c r="M626"/>
  <c r="M627"/>
  <c r="M629"/>
  <c r="M631"/>
  <c r="M636"/>
  <c r="M754"/>
  <c r="M620"/>
  <c r="M621"/>
  <c r="M630"/>
  <c r="M625"/>
  <c r="M628"/>
  <c r="M632"/>
  <c r="M633"/>
  <c r="M634"/>
  <c r="M635"/>
  <c r="M752"/>
  <c r="M753"/>
  <c r="I65" i="2" l="1"/>
  <c r="I105"/>
  <c r="F69" i="1"/>
  <c r="F71" s="1"/>
  <c r="P71"/>
  <c r="F65"/>
  <c r="F67" s="1"/>
  <c r="P67"/>
  <c r="N51"/>
  <c r="N56" s="1"/>
  <c r="G56"/>
  <c r="N69"/>
  <c r="N71" s="1"/>
  <c r="G71"/>
  <c r="N65"/>
  <c r="N67" s="1"/>
  <c r="G67"/>
  <c r="F73"/>
  <c r="F75" s="1"/>
  <c r="P75"/>
  <c r="F51"/>
  <c r="F56" s="1"/>
  <c r="P56"/>
  <c r="G73"/>
  <c r="Q75"/>
  <c r="F58"/>
  <c r="F63" s="1"/>
  <c r="P63"/>
  <c r="E38" i="2"/>
  <c r="E64" s="1"/>
  <c r="G38"/>
  <c r="G64" s="1"/>
  <c r="H38"/>
  <c r="H64" s="1"/>
  <c r="Q77" i="1"/>
  <c r="Q83" s="1"/>
  <c r="F39" i="2"/>
  <c r="F38" s="1"/>
  <c r="F64" s="1"/>
  <c r="Q82" i="1" l="1"/>
  <c r="Q140"/>
  <c r="Q137" s="1"/>
  <c r="Q141"/>
  <c r="Q138" s="1"/>
  <c r="Q133"/>
  <c r="E65" i="2"/>
  <c r="E105"/>
  <c r="N73" i="1"/>
  <c r="N75" s="1"/>
  <c r="N77" s="1"/>
  <c r="N83" s="1"/>
  <c r="G75"/>
  <c r="F65" i="2"/>
  <c r="F105"/>
  <c r="H65"/>
  <c r="H105"/>
  <c r="G105"/>
  <c r="G65"/>
  <c r="F77" i="1"/>
  <c r="F83" s="1"/>
  <c r="P77"/>
  <c r="P83" s="1"/>
  <c r="G77"/>
  <c r="G83" s="1"/>
  <c r="N82" l="1"/>
  <c r="N140"/>
  <c r="N137" s="1"/>
  <c r="N141"/>
  <c r="N138" s="1"/>
  <c r="N133"/>
  <c r="P133"/>
  <c r="P82"/>
  <c r="P140"/>
  <c r="P137" s="1"/>
  <c r="P141"/>
  <c r="P138" s="1"/>
  <c r="F133"/>
  <c r="B133" s="1"/>
  <c r="F82"/>
  <c r="F140"/>
  <c r="F137" s="1"/>
  <c r="F141"/>
  <c r="F138" s="1"/>
  <c r="B65" i="2"/>
  <c r="B105"/>
  <c r="G82" i="1"/>
  <c r="G140"/>
  <c r="G137" s="1"/>
  <c r="G141"/>
  <c r="G138" s="1"/>
  <c r="G133"/>
  <c r="B82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0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1084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1085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0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6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<sst xmlns="http://schemas.openxmlformats.org/spreadsheetml/2006/main" count="3248" uniqueCount="2076">
  <si>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</si>
  <si>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</si>
  <si>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</si>
  <si>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</si>
  <si>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</si>
  <si>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</si>
  <si>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</si>
  <si>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</si>
  <si>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</si>
  <si>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</si>
  <si>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</si>
  <si>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</si>
  <si>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</si>
  <si>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</si>
  <si>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</si>
  <si>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</si>
  <si>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</si>
  <si>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</si>
  <si>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</si>
  <si>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</si>
  <si>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</si>
  <si>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</si>
  <si>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</si>
  <si>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</si>
  <si>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</si>
  <si>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</si>
  <si>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</si>
  <si>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</si>
  <si>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</si>
  <si>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</si>
  <si>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</si>
  <si>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</si>
  <si>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</si>
  <si>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</si>
  <si>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</si>
  <si>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</si>
  <si>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</si>
  <si>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</si>
  <si>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</si>
  <si>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</si>
  <si>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</si>
  <si>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</si>
  <si>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</si>
  <si>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</si>
  <si>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</si>
  <si>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</si>
  <si>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</si>
  <si>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</si>
  <si>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</si>
  <si>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</si>
  <si>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</si>
  <si>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</si>
  <si>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</si>
  <si>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</si>
  <si>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</si>
  <si>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</si>
  <si>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</si>
  <si>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</si>
  <si>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</si>
  <si>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</si>
  <si>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</si>
  <si>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</si>
  <si>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</si>
  <si>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</si>
  <si>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</si>
  <si>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</si>
  <si>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</si>
  <si>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</si>
  <si>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</si>
  <si>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</si>
  <si>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</si>
  <si>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</si>
  <si>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</si>
  <si>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</si>
  <si>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</si>
  <si>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</si>
  <si>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</si>
  <si>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</si>
  <si>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</si>
  <si>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</si>
  <si>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</si>
  <si>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</si>
  <si>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</si>
  <si>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</si>
  <si>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</si>
  <si>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</si>
  <si>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</si>
  <si>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</si>
  <si>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</si>
  <si>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</si>
  <si>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</si>
  <si>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</si>
  <si>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</si>
  <si>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</si>
  <si>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</si>
  <si>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</si>
  <si>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</si>
  <si>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</si>
  <si>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</si>
  <si>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</si>
  <si>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</si>
  <si>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</si>
  <si>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</si>
  <si>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</si>
  <si>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</si>
  <si>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</si>
  <si>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</si>
  <si>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</si>
  <si>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</si>
  <si>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</si>
  <si>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</si>
  <si>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</si>
  <si>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</si>
  <si>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</si>
  <si>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</si>
  <si>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</si>
  <si>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</si>
  <si>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</si>
  <si>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</si>
  <si>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</si>
  <si>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</si>
  <si>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</si>
  <si>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</si>
  <si>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</si>
  <si>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</si>
  <si>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</si>
  <si>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</si>
  <si>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</si>
  <si>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</si>
  <si>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</si>
  <si>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</si>
  <si>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</si>
  <si>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</si>
  <si>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</si>
  <si>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</si>
  <si>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</si>
  <si>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</si>
  <si>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</si>
  <si>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</si>
  <si>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</si>
  <si>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</si>
  <si>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</si>
  <si>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</si>
  <si>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</si>
  <si>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</si>
  <si>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</si>
  <si>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</si>
  <si>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</si>
  <si>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</si>
  <si>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</si>
  <si>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</si>
  <si>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</si>
  <si>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</si>
  <si>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</si>
  <si>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</si>
  <si>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</si>
  <si>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</si>
  <si>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</si>
  <si>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</si>
  <si>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</si>
  <si>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</si>
  <si>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</si>
  <si>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</si>
  <si>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</si>
  <si>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</si>
  <si>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</si>
  <si>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</si>
  <si>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</si>
  <si>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</si>
  <si>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</si>
  <si>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</si>
  <si>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</si>
  <si>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</si>
  <si>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</si>
  <si>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</si>
  <si>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</si>
  <si>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</si>
  <si>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</si>
  <si>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</si>
  <si>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</si>
  <si>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</si>
  <si>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</si>
  <si>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</si>
  <si>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</si>
  <si>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</si>
  <si>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</si>
  <si>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</si>
  <si>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</si>
  <si>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</si>
  <si>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</si>
  <si>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</si>
  <si>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</si>
  <si>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</si>
  <si>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</si>
  <si>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</si>
  <si>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</si>
  <si>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</si>
  <si>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</si>
  <si>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</si>
  <si>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</si>
  <si>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</si>
  <si>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</si>
  <si>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</si>
  <si>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</si>
  <si>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</si>
  <si>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</si>
  <si>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</si>
  <si>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</si>
  <si>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</si>
  <si>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</si>
  <si>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</si>
  <si>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</si>
  <si>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</si>
  <si>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</si>
  <si>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</si>
  <si>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</si>
  <si>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</si>
  <si>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</si>
  <si>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</si>
  <si>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</si>
  <si>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</si>
  <si>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</si>
  <si>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</si>
  <si>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</si>
  <si>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</si>
  <si>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</si>
  <si>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</si>
  <si>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</si>
  <si>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</si>
  <si>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</si>
  <si>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</si>
  <si>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</si>
  <si>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</si>
  <si>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</si>
  <si>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</si>
  <si>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</si>
  <si>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</si>
  <si>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</si>
  <si>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</si>
  <si>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</si>
  <si>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</si>
  <si>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</si>
  <si>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</si>
  <si>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</si>
  <si>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</si>
  <si>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</si>
  <si>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</si>
  <si>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</si>
  <si>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</si>
  <si>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</si>
  <si>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</si>
  <si>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</si>
  <si>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</si>
  <si>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</si>
  <si>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</si>
  <si>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</si>
  <si>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</si>
  <si>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</si>
  <si>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</si>
  <si>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</si>
  <si>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</si>
  <si>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</si>
  <si>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</si>
  <si>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</si>
  <si>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</si>
  <si>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</si>
  <si>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</si>
  <si>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</si>
  <si>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</si>
  <si>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</si>
  <si>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</si>
  <si>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</si>
  <si>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</si>
  <si>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</si>
  <si>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</si>
  <si>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</si>
  <si>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</si>
  <si>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</si>
  <si>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</si>
  <si>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</si>
  <si>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</si>
  <si>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</si>
  <si>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</si>
  <si>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</si>
  <si>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</si>
  <si>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</si>
  <si>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</si>
  <si>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</si>
  <si>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</si>
  <si>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</si>
  <si>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</si>
  <si>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</si>
  <si>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</si>
  <si>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</si>
  <si>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</si>
  <si>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</si>
  <si>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</si>
  <si>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</si>
  <si>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</si>
  <si>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</si>
  <si>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</si>
  <si>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</si>
  <si>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</si>
  <si>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</si>
  <si>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</si>
  <si>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</si>
  <si>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</si>
  <si>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</si>
  <si>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</si>
  <si>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</si>
  <si>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</si>
  <si>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</si>
  <si>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</si>
  <si>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</si>
  <si>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</si>
  <si>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</si>
  <si>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</si>
  <si>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</si>
  <si>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</si>
  <si>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</si>
  <si>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</si>
  <si>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</si>
  <si>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</si>
  <si>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</si>
  <si>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</si>
  <si>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</si>
  <si>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</si>
  <si>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</si>
  <si>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</si>
  <si>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</si>
  <si>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</si>
  <si>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</si>
  <si>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</si>
  <si>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</si>
  <si>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</si>
  <si>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</si>
  <si>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</si>
  <si>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</si>
  <si>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</si>
  <si>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</si>
  <si>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</si>
  <si>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</si>
  <si>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</si>
  <si>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</si>
  <si>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</si>
  <si>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</si>
  <si>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</si>
  <si>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</si>
  <si>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</si>
  <si>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</si>
  <si>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</si>
  <si>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</si>
  <si>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</si>
  <si>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</si>
  <si>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</si>
  <si>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</si>
  <si>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</si>
  <si>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</si>
  <si>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</si>
  <si>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</si>
  <si>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</si>
  <si>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</si>
  <si>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</si>
  <si>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</si>
  <si>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</si>
  <si>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</si>
  <si>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</si>
  <si>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</si>
  <si>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</si>
  <si>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</si>
  <si>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</si>
  <si>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</si>
  <si>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</si>
  <si>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</si>
  <si>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</si>
  <si>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</si>
  <si>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</si>
  <si>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</si>
  <si>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</si>
  <si>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</si>
  <si>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</si>
  <si>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</si>
  <si>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</si>
  <si>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</si>
  <si>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</si>
  <si>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</si>
  <si>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</si>
  <si>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</si>
  <si>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</si>
  <si>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</si>
  <si>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</si>
  <si>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</si>
  <si>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</si>
  <si>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</si>
  <si>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</si>
  <si>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</si>
  <si>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</si>
  <si>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</si>
  <si>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</si>
  <si>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</si>
  <si>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</si>
  <si>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</si>
  <si>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</si>
  <si>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</si>
  <si>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</si>
  <si>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</si>
  <si>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</si>
  <si>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</si>
  <si>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</si>
  <si>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</si>
  <si>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</si>
  <si>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</si>
  <si>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</si>
  <si>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</si>
  <si>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</si>
  <si>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</si>
  <si>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</si>
  <si>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</si>
  <si>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</si>
  <si>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</si>
  <si>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</si>
  <si>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</si>
  <si>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</si>
  <si>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</si>
  <si>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</si>
  <si>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</si>
  <si>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</si>
  <si>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</si>
  <si>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</si>
  <si>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</si>
  <si>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</si>
  <si>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</si>
  <si>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</si>
  <si>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</si>
  <si>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</si>
  <si>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</si>
  <si>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</si>
  <si>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</si>
  <si>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</si>
  <si>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</si>
  <si>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</si>
  <si>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</si>
  <si>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</si>
  <si>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</si>
  <si>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</si>
  <si>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</si>
  <si>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</si>
  <si>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</si>
  <si>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</si>
  <si>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</si>
  <si>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</si>
  <si>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</si>
  <si>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</si>
  <si>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</si>
  <si>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</si>
  <si>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</si>
  <si>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</si>
  <si>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</si>
  <si>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</si>
  <si>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</si>
  <si>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</si>
  <si>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</si>
  <si>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</si>
  <si>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</si>
  <si>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</si>
  <si>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</si>
  <si>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</si>
  <si>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</si>
  <si>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</si>
  <si>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</si>
  <si>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</si>
  <si>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</si>
  <si>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</si>
  <si>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</si>
  <si>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</si>
  <si>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</si>
  <si>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</si>
  <si>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</si>
  <si>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</si>
  <si>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</si>
  <si>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</si>
  <si>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</si>
  <si>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</si>
  <si>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</si>
  <si>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</si>
  <si>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</si>
  <si>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</si>
  <si>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</si>
  <si>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</si>
  <si>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</si>
  <si>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</si>
  <si>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</si>
  <si>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</si>
  <si>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</si>
  <si>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</si>
  <si>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</si>
  <si>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</si>
  <si>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</si>
  <si>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</si>
  <si>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</si>
  <si>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</si>
  <si>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</si>
  <si>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</si>
  <si>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</si>
  <si>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</si>
  <si>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</si>
  <si>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</si>
  <si>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</si>
  <si>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</si>
  <si>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</si>
  <si>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</si>
  <si>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</si>
  <si>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</si>
  <si>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</si>
  <si>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</si>
  <si>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</si>
  <si>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</si>
  <si>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</si>
  <si>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</si>
  <si>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</si>
  <si>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</si>
  <si>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</si>
  <si>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</si>
  <si>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</si>
  <si>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</si>
  <si>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</si>
  <si>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</si>
  <si>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</si>
  <si>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</si>
  <si>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</si>
  <si>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</si>
  <si>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</si>
  <si>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</si>
  <si>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</si>
  <si>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</si>
  <si>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</si>
  <si>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</si>
  <si>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</si>
  <si>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</si>
  <si>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</si>
  <si>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</si>
  <si>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</si>
  <si>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</si>
  <si>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</si>
  <si>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</si>
  <si>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</si>
  <si>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</si>
  <si>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</si>
  <si>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</si>
  <si>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</si>
  <si>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</si>
  <si>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</si>
  <si>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</si>
  <si>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</si>
  <si>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</si>
  <si>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</si>
  <si>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</si>
  <si>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</si>
  <si>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</si>
  <si>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</si>
  <si>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</si>
  <si>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</si>
  <si>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</si>
  <si>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</si>
  <si>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</si>
  <si>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</si>
  <si>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</si>
  <si>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</si>
  <si>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</si>
  <si>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</si>
  <si>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</si>
  <si>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</si>
  <si>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</si>
  <si>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</si>
  <si>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</si>
  <si>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</si>
  <si>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</si>
  <si>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</si>
  <si>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</si>
  <si>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</si>
  <si>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</si>
  <si>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</si>
  <si>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</si>
  <si>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</si>
  <si>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</si>
  <si>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</si>
  <si>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</si>
  <si>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</si>
  <si>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</si>
  <si>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</si>
  <si>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</si>
  <si>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</si>
  <si>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</si>
  <si>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</si>
  <si>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</si>
  <si>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</si>
  <si>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</si>
  <si>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</si>
  <si>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</si>
  <si>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</si>
  <si>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</si>
  <si>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</si>
  <si>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</si>
  <si>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</si>
  <si>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</si>
  <si>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</si>
  <si>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</si>
  <si>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</si>
  <si>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</si>
  <si>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</si>
  <si>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</si>
  <si>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</si>
  <si>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</si>
  <si>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</si>
  <si>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</si>
  <si>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</si>
  <si>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</si>
  <si>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</si>
  <si>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</si>
  <si>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</si>
  <si>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</si>
  <si>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</si>
  <si>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</si>
  <si>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</si>
  <si>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</si>
  <si>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</si>
  <si>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</si>
  <si>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</si>
  <si>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</si>
  <si>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</si>
  <si>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</si>
  <si>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</si>
  <si>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</si>
  <si>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</si>
  <si>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</si>
  <si>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</si>
  <si>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</si>
  <si>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</si>
  <si>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</si>
  <si>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</si>
  <si>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</si>
  <si>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</si>
  <si>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</si>
  <si>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</si>
  <si>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</si>
  <si>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</si>
  <si>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</si>
  <si>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</si>
  <si>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</si>
  <si>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</si>
  <si>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</si>
  <si>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</si>
  <si>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</si>
  <si>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</si>
  <si>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</si>
  <si>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</si>
  <si>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</si>
  <si>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</si>
  <si>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</si>
  <si>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</si>
  <si>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</si>
  <si>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</si>
  <si>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</si>
  <si>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</si>
  <si>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</si>
  <si>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</si>
  <si>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</si>
  <si>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</si>
  <si>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</si>
  <si>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</si>
  <si>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</si>
  <si>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</si>
  <si>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</si>
  <si>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</si>
  <si>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</si>
  <si>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</si>
  <si>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</si>
  <si>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</si>
  <si>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</si>
  <si>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</si>
  <si>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</si>
  <si>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</si>
  <si>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</si>
  <si>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</si>
  <si>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</si>
  <si>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</si>
  <si>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</si>
  <si>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</si>
  <si>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</si>
  <si>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</si>
  <si>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</si>
  <si>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</si>
  <si>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</si>
  <si>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</si>
  <si>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</si>
  <si>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</si>
  <si>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</si>
  <si>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</si>
  <si>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</si>
  <si>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</si>
  <si>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</si>
  <si>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</si>
  <si>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</si>
  <si>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</si>
  <si>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</si>
  <si>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</si>
  <si>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</si>
  <si>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</si>
  <si>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</si>
  <si>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</si>
  <si>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</si>
  <si>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</si>
  <si>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</si>
  <si>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</si>
  <si>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</si>
  <si>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</si>
  <si>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</si>
  <si>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</si>
  <si>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</si>
  <si>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</si>
  <si>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</si>
  <si>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</si>
  <si>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</si>
  <si>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</si>
  <si>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</si>
  <si>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</si>
  <si>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</si>
  <si>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</si>
  <si>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</si>
  <si>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</si>
  <si>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</si>
  <si>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</si>
  <si>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</si>
  <si>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</si>
  <si>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</si>
  <si>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</si>
  <si>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</si>
  <si>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</si>
  <si>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</si>
  <si>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</si>
  <si>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</si>
  <si>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</si>
  <si>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</si>
  <si>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</si>
  <si>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</si>
  <si>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</si>
  <si>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</si>
  <si>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</si>
  <si>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</si>
  <si>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</si>
  <si>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</si>
  <si>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</si>
  <si>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</si>
  <si>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</si>
  <si>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</si>
  <si>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</si>
  <si>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</si>
  <si>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</si>
  <si>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</si>
  <si>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</si>
  <si>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</si>
  <si>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</si>
  <si>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</si>
  <si>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</si>
  <si>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</si>
  <si>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</si>
  <si>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</si>
  <si>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</si>
  <si>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</si>
  <si>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</si>
  <si>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</si>
  <si>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</si>
  <si>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</si>
  <si>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</si>
  <si>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</si>
  <si>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</si>
  <si>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</si>
  <si>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</si>
  <si>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</si>
  <si>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</si>
  <si>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</si>
  <si>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</si>
  <si>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</si>
  <si>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</si>
  <si>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</si>
  <si>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</si>
  <si>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</si>
  <si>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</si>
  <si>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</si>
  <si>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</si>
  <si>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</si>
  <si>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</si>
  <si>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</si>
  <si>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</si>
  <si>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</si>
  <si>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</si>
  <si>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</si>
  <si>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</si>
  <si>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</si>
  <si>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</si>
  <si>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</si>
  <si>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</si>
  <si>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</si>
  <si>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</si>
  <si>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</si>
  <si>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</si>
  <si>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</si>
  <si>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</si>
  <si>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</si>
  <si>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</si>
  <si>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</si>
  <si>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</si>
  <si>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</si>
  <si>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</si>
  <si>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</si>
  <si>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</si>
  <si>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</si>
  <si>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</si>
  <si>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</si>
  <si>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</si>
  <si>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</si>
  <si>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</si>
  <si>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</si>
  <si>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</si>
  <si>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</si>
  <si>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</si>
  <si>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</si>
  <si>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</si>
  <si>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</si>
  <si>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</si>
  <si>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</si>
  <si>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</si>
  <si>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</si>
  <si>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</si>
  <si>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</si>
  <si>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</si>
  <si>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</si>
  <si>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</si>
  <si>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</si>
  <si>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</si>
  <si>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</si>
  <si>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</si>
  <si>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</si>
  <si>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</si>
  <si>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</si>
  <si>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</si>
  <si>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</si>
  <si>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</si>
  <si>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</si>
  <si>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</si>
  <si>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</si>
  <si>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</si>
  <si>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</si>
  <si>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</si>
  <si>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</si>
  <si>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</si>
  <si>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</si>
  <si>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</si>
  <si>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</si>
  <si>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</si>
  <si>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</si>
  <si>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</si>
  <si>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</si>
  <si>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</si>
  <si>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</si>
  <si>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</si>
  <si>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</si>
  <si>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</si>
  <si>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</si>
  <si>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</si>
  <si>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</si>
  <si>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</si>
  <si>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</si>
  <si>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</si>
  <si>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</si>
  <si>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</si>
  <si>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</si>
  <si>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</si>
  <si>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</si>
  <si>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</si>
  <si>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</si>
  <si>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</si>
  <si>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</si>
  <si>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</si>
  <si>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</si>
  <si>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</si>
  <si>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</si>
  <si>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</si>
  <si>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</si>
  <si>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</si>
  <si>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</si>
  <si>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</si>
  <si>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</si>
  <si>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</si>
  <si>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</si>
  <si>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</si>
  <si>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</si>
  <si>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</si>
  <si>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</si>
  <si>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</si>
  <si>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</si>
  <si>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</si>
  <si>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</si>
  <si>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</si>
  <si>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</si>
  <si>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</si>
  <si>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</si>
  <si>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</si>
  <si>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</si>
  <si>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</si>
  <si>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</si>
  <si>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</si>
  <si>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</si>
  <si>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</si>
  <si>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</si>
  <si>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</si>
  <si>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</si>
  <si>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</si>
  <si>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</si>
  <si>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</si>
  <si>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</si>
  <si>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</si>
  <si>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</si>
  <si>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</si>
  <si>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</si>
  <si>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</si>
  <si>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</si>
  <si>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</si>
  <si>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</si>
  <si>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</si>
  <si>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</si>
  <si>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</si>
  <si>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</si>
  <si>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</si>
  <si>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</si>
  <si>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</si>
  <si>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</si>
  <si>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</si>
  <si>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</si>
  <si>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</si>
  <si>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</si>
  <si>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</si>
  <si>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</si>
  <si>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</si>
  <si>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</si>
  <si>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</si>
  <si>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</si>
  <si>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</si>
  <si>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</si>
  <si>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</si>
  <si>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</si>
  <si>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</si>
  <si>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</si>
  <si>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</si>
  <si>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</si>
  <si>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</si>
  <si>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</si>
  <si>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</si>
  <si>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</si>
  <si>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</si>
  <si>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</si>
  <si>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</si>
  <si>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</si>
  <si>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</si>
  <si>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</si>
  <si>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</si>
  <si>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</si>
  <si>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</si>
  <si>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</si>
  <si>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</si>
  <si>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</si>
  <si>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</si>
  <si>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</si>
  <si>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</si>
  <si>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</si>
  <si>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</si>
  <si>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</si>
  <si>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</si>
  <si>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</si>
  <si>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</si>
  <si>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</si>
  <si>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</si>
  <si>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</si>
  <si>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</si>
  <si>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</si>
  <si>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</si>
  <si>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</si>
  <si>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</si>
  <si>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</si>
  <si>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</si>
  <si>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</si>
  <si>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</si>
  <si>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</si>
  <si>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</si>
  <si>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</si>
  <si>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</si>
  <si>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</si>
  <si>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</si>
  <si>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</si>
  <si>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</si>
  <si>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</si>
  <si>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</si>
  <si>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</si>
  <si>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</si>
  <si>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</si>
  <si>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</si>
  <si>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</si>
  <si>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</si>
  <si>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</si>
  <si>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</si>
  <si>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</si>
  <si>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</si>
  <si>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</si>
  <si>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</si>
  <si>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</si>
  <si>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</si>
  <si>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</si>
  <si>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</si>
  <si>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</si>
  <si>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</si>
  <si>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</si>
  <si>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</si>
  <si>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</si>
  <si>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</si>
  <si>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</si>
  <si>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</si>
  <si>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</si>
  <si>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</si>
  <si>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</si>
  <si>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</si>
  <si>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</si>
  <si>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</si>
  <si>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</si>
  <si>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</si>
  <si>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</si>
  <si>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</si>
  <si>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</si>
  <si>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</si>
  <si>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</si>
  <si>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</si>
  <si>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</si>
  <si>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</si>
  <si>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</si>
  <si>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</si>
  <si>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</si>
  <si>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</si>
  <si>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</si>
  <si>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</si>
  <si>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</si>
  <si>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</si>
  <si>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</si>
  <si>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</si>
  <si>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</si>
  <si>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</si>
  <si>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</si>
  <si>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</si>
  <si>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</si>
  <si>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</si>
  <si>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</si>
  <si>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</si>
  <si>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</si>
  <si>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</si>
  <si>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</si>
  <si>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</si>
  <si>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</si>
  <si>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</si>
  <si>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</si>
  <si>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</si>
  <si>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</si>
  <si>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</si>
  <si>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</si>
  <si>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</si>
  <si>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</si>
  <si>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</si>
  <si>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</si>
  <si>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</si>
  <si>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</si>
  <si>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</si>
  <si>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</si>
  <si>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</si>
  <si>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</si>
  <si>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</si>
  <si>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</si>
  <si>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</si>
  <si>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</si>
  <si>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</si>
  <si>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</si>
  <si>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</si>
  <si>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</si>
  <si>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</si>
  <si>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</si>
  <si>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</si>
  <si>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</si>
  <si>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</si>
  <si>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</si>
  <si>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</si>
  <si>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</si>
  <si>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</si>
  <si>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</si>
  <si>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</si>
  <si>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</si>
  <si>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</si>
  <si>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</si>
  <si>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</si>
  <si>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</si>
  <si>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</si>
  <si>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</si>
  <si>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</si>
  <si>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</si>
  <si>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</si>
  <si>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</si>
  <si>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</si>
  <si>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</si>
  <si>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</si>
  <si>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</si>
  <si>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</si>
  <si>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</si>
  <si>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</si>
  <si>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</si>
  <si>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</si>
  <si>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</si>
  <si>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</si>
  <si>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</si>
  <si>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</si>
  <si>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</si>
  <si>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</si>
  <si>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</si>
  <si>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</si>
  <si>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</si>
  <si>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</si>
  <si>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</si>
  <si>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</si>
  <si>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</si>
  <si>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</si>
  <si>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</si>
  <si>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</si>
  <si>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</si>
  <si>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</si>
  <si>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</si>
  <si>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</si>
  <si>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</si>
  <si>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</si>
  <si>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</si>
  <si>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</si>
  <si>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</si>
  <si>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</si>
  <si>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</si>
  <si>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</si>
  <si>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</si>
  <si>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</si>
  <si>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</si>
  <si>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</si>
  <si>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</si>
  <si>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</si>
  <si>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</si>
  <si>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</si>
  <si>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</si>
  <si>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</si>
  <si>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</si>
  <si>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</si>
  <si>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</si>
  <si>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</si>
  <si>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</si>
  <si>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</si>
  <si>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</si>
  <si>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</si>
  <si>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</si>
  <si>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</si>
  <si>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</si>
  <si>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</si>
  <si>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</si>
  <si>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</si>
  <si>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</si>
  <si>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</si>
  <si>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</si>
  <si>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</si>
  <si>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</si>
  <si>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</si>
  <si>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</si>
  <si>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</si>
  <si>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</si>
  <si>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</si>
  <si>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</si>
  <si>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</si>
  <si>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</si>
  <si>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</si>
  <si>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</si>
  <si>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</si>
  <si>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</si>
  <si>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</si>
  <si>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</si>
  <si>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</si>
  <si>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</si>
  <si>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</si>
  <si>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</si>
  <si>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</si>
  <si>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</si>
  <si>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</si>
  <si>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</si>
  <si>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</si>
  <si>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</si>
  <si>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</si>
  <si>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</si>
  <si>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</si>
  <si>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</si>
  <si>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</si>
  <si>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</si>
  <si>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</si>
  <si>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</si>
  <si>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</si>
  <si>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</si>
  <si>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</si>
  <si>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</si>
  <si>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</si>
  <si>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</si>
  <si>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</si>
  <si>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</si>
  <si>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</si>
  <si>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</si>
  <si>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</si>
  <si>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</si>
  <si>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</si>
  <si>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</si>
  <si>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</si>
  <si>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</si>
  <si>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</si>
  <si>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</si>
  <si>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</si>
  <si>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</si>
  <si>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</si>
  <si>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</si>
  <si>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</si>
  <si>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</si>
  <si>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</si>
  <si>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</si>
  <si>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</si>
  <si>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</si>
  <si>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</si>
  <si>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</si>
  <si>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</si>
  <si>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</si>
  <si>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</si>
  <si>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</si>
  <si>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</si>
  <si>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</si>
  <si>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</si>
  <si>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</si>
  <si>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</si>
  <si>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</si>
  <si>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</si>
  <si>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</si>
  <si>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</si>
  <si>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</si>
  <si>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</si>
  <si>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</si>
  <si>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</si>
  <si>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</si>
  <si>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</si>
  <si>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</si>
  <si>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</si>
  <si>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</si>
  <si>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</si>
  <si>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</si>
  <si>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</si>
  <si>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</si>
  <si>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</si>
  <si>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</si>
  <si>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</si>
  <si>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</si>
  <si>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</si>
  <si>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</si>
  <si>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</si>
  <si>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</si>
  <si>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</si>
  <si>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</si>
  <si>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</si>
  <si>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</si>
  <si>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</si>
  <si>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</si>
  <si>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</si>
  <si>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</si>
  <si>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</si>
  <si>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</si>
  <si>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</si>
  <si>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</si>
  <si>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</si>
  <si>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</si>
  <si>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</si>
  <si>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</si>
  <si>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</si>
  <si>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</si>
  <si>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</si>
  <si>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</si>
  <si>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</si>
  <si>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</si>
  <si>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</si>
  <si>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</si>
  <si>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</si>
  <si>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</si>
  <si>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</si>
  <si>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</si>
  <si>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</si>
  <si>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</si>
  <si>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</si>
  <si>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</si>
  <si>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</si>
  <si>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</si>
  <si>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</si>
  <si>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</si>
  <si>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</si>
  <si>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</si>
  <si>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</si>
  <si>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</si>
  <si>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</si>
  <si>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</si>
  <si>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</si>
  <si>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</si>
  <si>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</si>
  <si>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</si>
  <si>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</si>
  <si>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</si>
  <si>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</si>
  <si>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</si>
  <si>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</si>
  <si>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</si>
  <si>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</si>
  <si>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</si>
  <si>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</si>
  <si>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</si>
  <si>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</si>
  <si>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</si>
  <si>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</si>
  <si>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</si>
  <si>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</si>
  <si>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</si>
  <si>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</si>
  <si>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</si>
  <si>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</si>
  <si>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</si>
  <si>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</si>
  <si>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</si>
  <si>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</si>
  <si>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</si>
  <si>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</si>
  <si>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</si>
  <si>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</si>
  <si>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</si>
  <si>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</si>
  <si>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</si>
  <si>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</si>
  <si>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</si>
  <si>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</si>
  <si>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</si>
  <si>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</si>
  <si>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</si>
  <si>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</si>
  <si>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</si>
  <si>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</si>
  <si>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</si>
  <si>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</si>
  <si>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</si>
  <si>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</si>
  <si>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</si>
  <si>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</si>
  <si>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</si>
  <si>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</si>
  <si>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</si>
  <si>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</si>
  <si>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</si>
  <si>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</si>
  <si>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</si>
  <si>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</si>
  <si>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</si>
  <si>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</si>
  <si>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</si>
  <si>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</si>
  <si>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</si>
  <si>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</si>
  <si>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</si>
  <si>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</si>
  <si>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</si>
  <si>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</si>
  <si>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</si>
  <si>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</si>
  <si>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</si>
  <si>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</si>
  <si>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</si>
  <si>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</si>
  <si>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</si>
  <si>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</si>
  <si>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</si>
  <si>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</si>
  <si>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</si>
  <si>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</si>
  <si>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</si>
  <si>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</si>
  <si>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</si>
  <si>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</si>
  <si>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</si>
  <si>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</si>
  <si>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</si>
  <si>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</si>
  <si>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</si>
  <si>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</si>
  <si>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</si>
  <si>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</si>
  <si>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</si>
  <si>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</si>
  <si>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</si>
  <si>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</si>
  <si>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</si>
  <si>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</si>
  <si>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</si>
  <si>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</si>
  <si>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</si>
  <si>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</si>
  <si>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</si>
  <si>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</si>
  <si>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</si>
  <si>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</si>
  <si>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</si>
  <si>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</si>
  <si>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</si>
  <si>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</si>
  <si>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</si>
  <si>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</si>
  <si>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</si>
  <si>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</si>
  <si>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</si>
  <si>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</si>
  <si>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</si>
  <si>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</si>
  <si>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</si>
  <si>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</si>
  <si>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</si>
  <si>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</si>
  <si>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</si>
  <si>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</si>
  <si>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</si>
  <si>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</si>
  <si>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</si>
  <si>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</si>
  <si>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</si>
  <si>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</si>
  <si>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</si>
  <si>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</si>
  <si>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</si>
  <si>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</si>
  <si>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</si>
  <si>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</si>
  <si>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</si>
  <si>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</si>
  <si>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</si>
  <si>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</si>
  <si>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</si>
  <si>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</si>
  <si>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</si>
  <si>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</si>
  <si>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</si>
  <si>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</si>
  <si>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</si>
  <si>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</si>
  <si>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</si>
  <si>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</si>
  <si>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</si>
  <si>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</si>
  <si>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</si>
  <si>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</si>
  <si>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</si>
  <si>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</si>
  <si>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</si>
  <si>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</si>
  <si>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</si>
  <si>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</si>
  <si>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</si>
  <si>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</si>
  <si>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</si>
  <si>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</si>
  <si>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</si>
  <si>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</si>
  <si>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</si>
  <si>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</si>
  <si>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</si>
  <si>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</si>
  <si>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</si>
  <si>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</si>
  <si>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</si>
  <si>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</si>
  <si>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</si>
  <si>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</si>
  <si>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</si>
  <si>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</si>
  <si>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</si>
  <si>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</si>
  <si>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</si>
  <si>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</si>
  <si>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</si>
  <si>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</si>
  <si>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</si>
  <si>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</si>
  <si>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</si>
  <si>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</si>
  <si>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</si>
  <si>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</si>
  <si>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</si>
  <si>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</si>
  <si>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</si>
  <si>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</si>
  <si>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</si>
  <si>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</si>
  <si>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</si>
  <si>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</si>
  <si>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</si>
  <si>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</si>
  <si>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</si>
  <si>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</si>
  <si>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</si>
  <si>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</si>
  <si>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</si>
  <si>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</si>
  <si>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</si>
  <si>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</si>
  <si>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</si>
  <si>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</si>
  <si>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</si>
  <si>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</si>
  <si>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</si>
  <si>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</si>
  <si>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</si>
  <si>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</si>
  <si>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</si>
  <si>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</si>
  <si>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</si>
  <si>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</si>
  <si>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</si>
  <si>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</si>
  <si>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</si>
  <si>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</si>
  <si>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</si>
  <si>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</si>
  <si>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</si>
  <si>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</si>
  <si>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</si>
  <si>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</si>
  <si>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</si>
  <si>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</si>
  <si>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</si>
  <si>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</si>
  <si>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</si>
  <si>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</si>
  <si>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</si>
  <si>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</si>
  <si>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</si>
  <si>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</si>
  <si>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</si>
  <si>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</si>
  <si>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</si>
  <si>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</si>
  <si>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</si>
  <si>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</si>
  <si>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</si>
  <si>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</si>
  <si>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</si>
  <si>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</si>
  <si>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</si>
  <si>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</si>
  <si>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</si>
  <si>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</si>
  <si>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</si>
  <si>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</si>
  <si>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</si>
  <si>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</si>
  <si>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</si>
  <si>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</si>
  <si>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</si>
  <si>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</si>
  <si>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</si>
  <si>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</si>
  <si>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</si>
  <si>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</si>
  <si>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</si>
  <si>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</si>
  <si>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</si>
  <si>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</si>
  <si>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</si>
  <si>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</si>
  <si>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</si>
  <si>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</si>
  <si>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</si>
  <si>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</si>
  <si>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</si>
  <si>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</si>
  <si>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</si>
  <si>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</si>
  <si>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</si>
  <si>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</si>
  <si>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</si>
  <si>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</si>
  <si>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</si>
  <si>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</si>
  <si>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</si>
  <si>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</si>
  <si>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</si>
  <si>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</si>
  <si>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</si>
  <si>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</si>
  <si>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</si>
  <si>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</si>
  <si>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</si>
  <si>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</si>
  <si>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</si>
  <si>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</si>
  <si>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</si>
  <si>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</si>
  <si>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</si>
  <si>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</si>
  <si>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</si>
  <si>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</si>
  <si>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</si>
  <si>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</si>
  <si>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</si>
  <si>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</si>
  <si>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</si>
  <si>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</si>
  <si>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</si>
  <si>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</si>
  <si>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</si>
  <si>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</si>
  <si>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</si>
  <si>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</si>
  <si>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</si>
  <si>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</si>
  <si>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</si>
  <si>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</si>
  <si>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</si>
  <si>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</si>
  <si>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</si>
  <si>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</si>
  <si>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</si>
  <si>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</si>
  <si>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</si>
  <si>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</si>
  <si>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</si>
  <si>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</si>
  <si>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</si>
  <si>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</si>
  <si>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</si>
  <si>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</si>
  <si>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</si>
  <si>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</si>
  <si>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</si>
  <si>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</si>
  <si>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</si>
  <si>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</si>
  <si>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</si>
  <si>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</si>
  <si>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</si>
  <si>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</si>
  <si>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</si>
  <si>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</si>
  <si>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</si>
  <si>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</si>
  <si>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</si>
  <si>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</si>
  <si>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</si>
  <si>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</si>
  <si>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</si>
  <si>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</si>
  <si>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</si>
  <si>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</si>
  <si>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</si>
  <si>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</si>
  <si>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</si>
  <si>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</si>
  <si>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</si>
  <si>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</si>
  <si>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</si>
  <si>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</si>
  <si>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</si>
  <si>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</si>
  <si>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</si>
  <si>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</si>
  <si>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</si>
  <si>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</si>
  <si>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</si>
  <si>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</si>
  <si>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</si>
  <si>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</si>
  <si>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</si>
  <si>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</si>
  <si>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</si>
  <si>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</si>
  <si>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</si>
  <si>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</si>
  <si>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</si>
  <si>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</si>
  <si>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</si>
  <si>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</si>
  <si>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</si>
  <si>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</si>
  <si>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</si>
  <si>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</si>
  <si>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</si>
  <si>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</si>
  <si>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</si>
  <si>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</si>
  <si>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</si>
  <si>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</si>
  <si>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</si>
  <si>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</si>
  <si>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</si>
  <si>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</si>
  <si>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</si>
  <si>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</si>
  <si>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</si>
  <si>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</si>
  <si>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</si>
  <si>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</si>
  <si>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</si>
  <si>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</si>
  <si>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</si>
  <si>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</si>
  <si>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</si>
  <si>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</si>
  <si>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</si>
  <si>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</si>
  <si>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</si>
  <si>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</si>
  <si>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</si>
  <si>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</si>
  <si>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</si>
  <si>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</si>
  <si>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</si>
  <si>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</si>
  <si>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</si>
  <si>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</si>
  <si>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</si>
  <si>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</si>
  <si>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</si>
  <si>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</si>
  <si>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</si>
  <si>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</si>
  <si>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</si>
  <si>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</si>
  <si>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</si>
  <si>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</si>
  <si>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</si>
  <si>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</si>
  <si>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</si>
  <si>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</si>
  <si>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</si>
  <si>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</si>
  <si>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</si>
  <si>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</si>
  <si>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</si>
  <si>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</si>
  <si>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</si>
  <si>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</si>
  <si>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</si>
  <si>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</si>
  <si>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</si>
  <si>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</si>
  <si>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</si>
  <si>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</si>
  <si>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</si>
  <si>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</si>
  <si>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</si>
  <si>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</si>
  <si>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</si>
  <si>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</si>
  <si>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</si>
  <si>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</si>
  <si>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</si>
  <si>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</si>
  <si>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</si>
  <si>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</si>
  <si>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</si>
  <si>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</si>
  <si>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</si>
  <si>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</si>
  <si>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</si>
  <si>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</si>
  <si>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</si>
  <si>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</si>
  <si>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</si>
  <si>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</si>
  <si>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</si>
  <si>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</si>
  <si>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</si>
  <si>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</si>
  <si>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</si>
  <si>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</si>
  <si>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</si>
  <si>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</si>
  <si>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</si>
  <si>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</si>
  <si>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</si>
  <si>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</si>
  <si>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</si>
  <si>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</si>
  <si>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</si>
  <si>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</si>
  <si>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</si>
  <si>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</si>
  <si>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</si>
  <si>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</si>
  <si>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</si>
  <si>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</si>
  <si>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</si>
  <si>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</si>
  <si>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</si>
  <si>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</si>
  <si>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</si>
  <si>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</si>
  <si>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</si>
  <si>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</si>
  <si>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</si>
  <si>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</si>
  <si>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</si>
  <si>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</si>
  <si>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</si>
  <si>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</si>
  <si>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</si>
  <si>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</si>
  <si>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</si>
  <si>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</si>
  <si>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</si>
  <si>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</si>
  <si>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</si>
  <si>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</si>
  <si>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</si>
  <si>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</si>
  <si>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</si>
  <si>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</si>
  <si>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</si>
  <si>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</si>
  <si>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</si>
  <si>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</si>
  <si>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</si>
  <si>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</si>
  <si>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</si>
  <si>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</si>
  <si>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</si>
  <si>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</si>
  <si>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</si>
  <si>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</si>
  <si>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</si>
  <si>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</si>
  <si>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</si>
  <si>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</si>
  <si>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</si>
  <si>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</si>
  <si>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</si>
  <si>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</si>
  <si>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</si>
  <si>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</si>
  <si>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</si>
  <si>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</si>
  <si>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</si>
  <si>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</si>
  <si>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</si>
  <si>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</si>
  <si>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</si>
  <si>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</si>
  <si>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</si>
  <si>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</si>
  <si>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</si>
  <si>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</si>
  <si>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</si>
  <si>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</si>
  <si>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</si>
  <si>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</si>
  <si>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</si>
  <si>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</si>
  <si>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</si>
  <si>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</si>
  <si>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</si>
  <si>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</si>
  <si>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</si>
  <si>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</si>
  <si>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</si>
  <si>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</si>
  <si>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</si>
  <si>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</si>
  <si>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</si>
  <si>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</si>
  <si>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</si>
  <si>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</si>
  <si>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</si>
  <si>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</si>
  <si>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</si>
  <si>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</si>
  <si>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</si>
  <si>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</si>
  <si>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</si>
  <si>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</si>
  <si>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</si>
  <si>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</si>
  <si>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</si>
  <si>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</si>
  <si>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</si>
  <si>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</si>
  <si>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</si>
  <si>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</si>
  <si>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</si>
  <si>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</si>
  <si>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</si>
  <si>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</si>
  <si>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</si>
  <si>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</si>
  <si>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</si>
  <si>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</si>
  <si>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</si>
  <si>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</si>
  <si>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</si>
  <si>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</si>
  <si>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</si>
  <si>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</si>
  <si>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</si>
  <si>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</si>
  <si>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</si>
  <si>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</si>
  <si>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</si>
  <si>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</si>
  <si>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</si>
  <si>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</si>
  <si>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</si>
  <si>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</si>
  <si>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</si>
  <si>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</si>
  <si>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</si>
  <si>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</si>
  <si>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</si>
  <si>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</si>
  <si>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</si>
  <si>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</si>
  <si>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</si>
  <si>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</si>
  <si>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</si>
  <si>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</si>
  <si>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</si>
  <si>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</si>
  <si>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</si>
  <si>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</si>
  <si>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</si>
  <si>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</si>
  <si>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</si>
  <si>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</si>
  <si>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</si>
  <si>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</si>
  <si>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</si>
  <si>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</si>
  <si>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</si>
  <si>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</si>
  <si>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</si>
  <si>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</si>
  <si>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</si>
  <si>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</si>
  <si>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</si>
  <si>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</si>
  <si>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</si>
  <si>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</si>
  <si>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</si>
  <si>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</si>
  <si>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</si>
  <si>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</si>
  <si>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</si>
  <si>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</si>
  <si>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</si>
  <si>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</si>
  <si>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</si>
  <si>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</si>
  <si>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</si>
  <si>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</si>
  <si>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</si>
  <si>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</si>
  <si>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</si>
  <si>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</si>
  <si>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</si>
  <si>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</si>
  <si>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</si>
  <si>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</si>
  <si>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</si>
  <si>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</si>
  <si>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</si>
  <si>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</si>
  <si>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</si>
  <si>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</si>
  <si>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</si>
  <si>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</si>
  <si>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</si>
  <si>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</si>
  <si>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</si>
  <si>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</si>
  <si>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</si>
  <si>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</si>
  <si>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</si>
  <si>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</si>
  <si>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</si>
  <si>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</si>
  <si>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</si>
  <si>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</si>
  <si>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</si>
  <si>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</si>
  <si>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</si>
  <si>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</si>
  <si>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</si>
  <si>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</si>
  <si>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</si>
  <si>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</si>
  <si>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</si>
  <si>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</si>
  <si>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</si>
  <si>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</si>
  <si>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</si>
  <si>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</si>
  <si>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</si>
  <si>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</si>
  <si>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</si>
  <si>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</si>
  <si>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</si>
  <si>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</si>
  <si>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</si>
  <si>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</si>
  <si>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</si>
  <si>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</si>
  <si>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</si>
  <si>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</si>
  <si>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</si>
  <si>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</si>
  <si>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</si>
  <si>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</si>
  <si>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</si>
  <si>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</si>
  <si>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</si>
  <si>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</si>
  <si>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</si>
  <si>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</si>
  <si>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</si>
  <si>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</si>
  <si>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</si>
  <si>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</si>
  <si>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</si>
  <si>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</si>
  <si>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</si>
  <si>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</si>
  <si>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</si>
  <si>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</si>
  <si>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</si>
  <si>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</si>
  <si>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</si>
  <si>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</si>
  <si>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</si>
  <si>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</si>
  <si>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</si>
  <si>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</si>
  <si>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</si>
  <si>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</si>
  <si>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</si>
  <si>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</si>
  <si>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</si>
  <si>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</si>
  <si>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</si>
  <si>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</si>
  <si>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</si>
  <si>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</si>
  <si>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</si>
  <si>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</si>
  <si>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</si>
  <si>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</si>
  <si>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</si>
  <si>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</si>
  <si>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</si>
  <si>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</si>
  <si>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СУ “Г. С. Раковски”</t>
  </si>
  <si>
    <t>b1170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</si>
</sst>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61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7" fillId="0" borderId="0"/>
    <xf numFmtId="0" fontId="35" fillId="0" borderId="0"/>
    <xf numFmtId="0" fontId="153" fillId="0" borderId="0"/>
    <xf numFmtId="0" fontId="150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6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4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6" fillId="17" borderId="3" xfId="0" applyNumberFormat="1" applyFont="1" applyFill="1" applyBorder="1" applyAlignment="1" applyProtection="1">
      <alignment horizontal="center" vertical="center"/>
    </xf>
    <xf numFmtId="0" fontId="157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8" fillId="19" borderId="5" xfId="12" applyFont="1" applyFill="1" applyBorder="1" applyAlignment="1">
      <alignment horizontal="left" vertical="center" wrapText="1"/>
    </xf>
    <xf numFmtId="0" fontId="159" fillId="19" borderId="6" xfId="12" applyFont="1" applyFill="1" applyBorder="1" applyAlignment="1">
      <alignment horizontal="center" vertical="center" wrapText="1"/>
    </xf>
    <xf numFmtId="0" fontId="158" fillId="19" borderId="7" xfId="4" applyFont="1" applyFill="1" applyBorder="1" applyAlignment="1">
      <alignment horizontal="center" vertical="center" wrapText="1"/>
    </xf>
    <xf numFmtId="0" fontId="158" fillId="19" borderId="8" xfId="4" applyFont="1" applyFill="1" applyBorder="1" applyAlignment="1">
      <alignment horizontal="center" vertical="center"/>
    </xf>
    <xf numFmtId="0" fontId="158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60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61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2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2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2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61" fillId="17" borderId="8" xfId="4" applyNumberFormat="1" applyFont="1" applyFill="1" applyBorder="1" applyAlignment="1">
      <alignment horizontal="right" vertical="center"/>
    </xf>
    <xf numFmtId="3" fontId="161" fillId="17" borderId="3" xfId="4" applyNumberFormat="1" applyFont="1" applyFill="1" applyBorder="1" applyAlignment="1" applyProtection="1">
      <alignment horizontal="right" vertical="center"/>
    </xf>
    <xf numFmtId="3" fontId="161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2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61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3" fillId="19" borderId="40" xfId="12" quotePrefix="1" applyFont="1" applyFill="1" applyBorder="1" applyAlignment="1" applyProtection="1">
      <alignment horizontal="right" vertical="center"/>
    </xf>
    <xf numFmtId="0" fontId="157" fillId="19" borderId="41" xfId="12" applyFont="1" applyFill="1" applyBorder="1" applyAlignment="1" applyProtection="1">
      <alignment horizontal="right" vertical="center"/>
    </xf>
    <xf numFmtId="0" fontId="158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4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5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6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6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5" fillId="23" borderId="5" xfId="4" applyFont="1" applyFill="1" applyBorder="1" applyAlignment="1" applyProtection="1">
      <alignment vertical="center"/>
    </xf>
    <xf numFmtId="0" fontId="165" fillId="23" borderId="6" xfId="4" applyFont="1" applyFill="1" applyBorder="1" applyAlignment="1" applyProtection="1">
      <alignment horizontal="center" vertical="center"/>
    </xf>
    <xf numFmtId="0" fontId="166" fillId="23" borderId="7" xfId="4" applyFont="1" applyFill="1" applyBorder="1" applyAlignment="1" applyProtection="1">
      <alignment horizontal="center" vertical="center" wrapText="1"/>
    </xf>
    <xf numFmtId="0" fontId="167" fillId="23" borderId="11" xfId="4" applyFont="1" applyFill="1" applyBorder="1" applyAlignment="1" applyProtection="1">
      <alignment horizontal="center" vertical="center"/>
    </xf>
    <xf numFmtId="0" fontId="167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8" fillId="24" borderId="8" xfId="4" applyNumberFormat="1" applyFont="1" applyFill="1" applyBorder="1" applyAlignment="1" applyProtection="1">
      <alignment horizontal="center" vertical="center" wrapText="1"/>
    </xf>
    <xf numFmtId="1" fontId="168" fillId="24" borderId="3" xfId="4" applyNumberFormat="1" applyFont="1" applyFill="1" applyBorder="1" applyAlignment="1" applyProtection="1">
      <alignment horizontal="center" vertical="center" wrapText="1"/>
    </xf>
    <xf numFmtId="1" fontId="168" fillId="24" borderId="9" xfId="4" applyNumberFormat="1" applyFont="1" applyFill="1" applyBorder="1" applyAlignment="1" applyProtection="1">
      <alignment horizontal="center" vertical="center" wrapText="1"/>
    </xf>
    <xf numFmtId="0" fontId="169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70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71" fillId="24" borderId="31" xfId="12" quotePrefix="1" applyNumberFormat="1" applyFont="1" applyFill="1" applyBorder="1" applyAlignment="1" applyProtection="1">
      <alignment horizontal="right" vertical="center"/>
    </xf>
    <xf numFmtId="3" fontId="168" fillId="24" borderId="52" xfId="4" applyNumberFormat="1" applyFont="1" applyFill="1" applyBorder="1" applyAlignment="1" applyProtection="1">
      <alignment horizontal="right" vertical="center"/>
    </xf>
    <xf numFmtId="3" fontId="170" fillId="24" borderId="8" xfId="4" applyNumberFormat="1" applyFont="1" applyFill="1" applyBorder="1" applyAlignment="1" applyProtection="1">
      <alignment horizontal="right" vertical="center"/>
    </xf>
    <xf numFmtId="3" fontId="170" fillId="24" borderId="3" xfId="4" applyNumberFormat="1" applyFont="1" applyFill="1" applyBorder="1" applyAlignment="1" applyProtection="1">
      <alignment horizontal="right" vertical="center"/>
    </xf>
    <xf numFmtId="3" fontId="170" fillId="24" borderId="9" xfId="4" applyNumberFormat="1" applyFont="1" applyFill="1" applyBorder="1" applyAlignment="1" applyProtection="1">
      <alignment horizontal="right" vertical="center"/>
    </xf>
    <xf numFmtId="0" fontId="172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71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71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3" fillId="15" borderId="75" xfId="12" quotePrefix="1" applyNumberFormat="1" applyFont="1" applyFill="1" applyBorder="1" applyAlignment="1" applyProtection="1">
      <alignment horizontal="right" vertical="center"/>
    </xf>
    <xf numFmtId="0" fontId="173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71" fillId="17" borderId="31" xfId="12" applyNumberFormat="1" applyFont="1" applyFill="1" applyBorder="1" applyAlignment="1" applyProtection="1">
      <alignment horizontal="right"/>
    </xf>
    <xf numFmtId="3" fontId="171" fillId="17" borderId="52" xfId="4" applyNumberFormat="1" applyFont="1" applyFill="1" applyBorder="1" applyAlignment="1" applyProtection="1">
      <alignment horizontal="right" vertical="center"/>
    </xf>
    <xf numFmtId="3" fontId="165" fillId="17" borderId="8" xfId="4" applyNumberFormat="1" applyFont="1" applyFill="1" applyBorder="1" applyAlignment="1" applyProtection="1">
      <alignment horizontal="right" vertical="center"/>
    </xf>
    <xf numFmtId="3" fontId="165" fillId="17" borderId="3" xfId="4" applyNumberFormat="1" applyFont="1" applyFill="1" applyBorder="1" applyAlignment="1" applyProtection="1">
      <alignment horizontal="right" vertical="center"/>
    </xf>
    <xf numFmtId="3" fontId="165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4" fillId="23" borderId="40" xfId="12" applyNumberFormat="1" applyFont="1" applyFill="1" applyBorder="1" applyAlignment="1" applyProtection="1">
      <alignment horizontal="right" vertical="center"/>
    </xf>
    <xf numFmtId="0" fontId="167" fillId="23" borderId="41" xfId="12" applyFont="1" applyFill="1" applyBorder="1" applyAlignment="1" applyProtection="1">
      <alignment horizontal="right" vertical="center"/>
    </xf>
    <xf numFmtId="0" fontId="168" fillId="23" borderId="42" xfId="14" applyFont="1" applyFill="1" applyBorder="1" applyAlignment="1" applyProtection="1">
      <alignment horizontal="center" vertical="center" wrapText="1"/>
    </xf>
    <xf numFmtId="3" fontId="168" fillId="23" borderId="80" xfId="4" applyNumberFormat="1" applyFont="1" applyFill="1" applyBorder="1" applyAlignment="1" applyProtection="1">
      <alignment horizontal="right" vertical="center"/>
    </xf>
    <xf numFmtId="3" fontId="170" fillId="23" borderId="40" xfId="4" applyNumberFormat="1" applyFont="1" applyFill="1" applyBorder="1" applyAlignment="1" applyProtection="1">
      <alignment horizontal="right" vertical="center"/>
    </xf>
    <xf numFmtId="3" fontId="170" fillId="23" borderId="41" xfId="4" applyNumberFormat="1" applyFont="1" applyFill="1" applyBorder="1" applyAlignment="1" applyProtection="1">
      <alignment horizontal="right" vertical="center"/>
    </xf>
    <xf numFmtId="3" fontId="170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5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7" fillId="17" borderId="3" xfId="4" applyFont="1" applyFill="1" applyBorder="1" applyAlignment="1" applyProtection="1">
      <alignment horizontal="center" vertical="center"/>
    </xf>
    <xf numFmtId="0" fontId="176" fillId="25" borderId="5" xfId="4" applyFont="1" applyFill="1" applyBorder="1" applyAlignment="1" applyProtection="1">
      <alignment vertical="center"/>
    </xf>
    <xf numFmtId="0" fontId="176" fillId="25" borderId="6" xfId="4" applyFont="1" applyFill="1" applyBorder="1" applyAlignment="1" applyProtection="1">
      <alignment horizontal="center" vertical="center"/>
    </xf>
    <xf numFmtId="0" fontId="177" fillId="25" borderId="7" xfId="4" applyFont="1" applyFill="1" applyBorder="1" applyAlignment="1" applyProtection="1">
      <alignment horizontal="center" vertical="center" wrapText="1"/>
    </xf>
    <xf numFmtId="0" fontId="178" fillId="25" borderId="6" xfId="0" applyFont="1" applyFill="1" applyBorder="1" applyAlignment="1" applyProtection="1">
      <alignment horizontal="left" vertical="center"/>
    </xf>
    <xf numFmtId="0" fontId="179" fillId="25" borderId="6" xfId="4" applyFont="1" applyFill="1" applyBorder="1" applyAlignment="1" applyProtection="1">
      <alignment horizontal="center" vertical="center"/>
    </xf>
    <xf numFmtId="0" fontId="180" fillId="25" borderId="6" xfId="0" applyFont="1" applyFill="1" applyBorder="1" applyAlignment="1" applyProtection="1">
      <alignment horizontal="center" vertical="center"/>
    </xf>
    <xf numFmtId="0" fontId="176" fillId="25" borderId="7" xfId="4" applyFont="1" applyFill="1" applyBorder="1" applyAlignment="1" applyProtection="1">
      <alignment horizontal="center" vertical="center"/>
    </xf>
    <xf numFmtId="0" fontId="181" fillId="25" borderId="14" xfId="4" quotePrefix="1" applyFont="1" applyFill="1" applyBorder="1" applyAlignment="1" applyProtection="1">
      <alignment horizontal="center" vertical="center"/>
    </xf>
    <xf numFmtId="0" fontId="181" fillId="25" borderId="15" xfId="4" applyFont="1" applyFill="1" applyBorder="1" applyAlignment="1" applyProtection="1">
      <alignment horizontal="center" vertical="center"/>
    </xf>
    <xf numFmtId="0" fontId="182" fillId="0" borderId="82" xfId="12" applyFont="1" applyFill="1" applyBorder="1" applyAlignment="1" applyProtection="1">
      <alignment horizontal="center" vertical="center" wrapText="1"/>
    </xf>
    <xf numFmtId="1" fontId="177" fillId="26" borderId="14" xfId="4" applyNumberFormat="1" applyFont="1" applyFill="1" applyBorder="1" applyAlignment="1" applyProtection="1">
      <alignment horizontal="center" vertical="center" wrapText="1"/>
    </xf>
    <xf numFmtId="1" fontId="177" fillId="26" borderId="83" xfId="4" applyNumberFormat="1" applyFont="1" applyFill="1" applyBorder="1" applyAlignment="1" applyProtection="1">
      <alignment horizontal="center" vertical="center" wrapText="1"/>
    </xf>
    <xf numFmtId="1" fontId="177" fillId="26" borderId="13" xfId="4" applyNumberFormat="1" applyFont="1" applyFill="1" applyBorder="1" applyAlignment="1" applyProtection="1">
      <alignment horizontal="center" vertical="center" wrapText="1"/>
    </xf>
    <xf numFmtId="0" fontId="183" fillId="25" borderId="10" xfId="4" applyFont="1" applyFill="1" applyBorder="1" applyAlignment="1" applyProtection="1">
      <alignment horizontal="center" vertical="center" wrapText="1"/>
    </xf>
    <xf numFmtId="0" fontId="184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6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5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6" fillId="26" borderId="31" xfId="12" quotePrefix="1" applyNumberFormat="1" applyFont="1" applyFill="1" applyBorder="1" applyAlignment="1" applyProtection="1">
      <alignment horizontal="right" vertical="center"/>
    </xf>
    <xf numFmtId="3" fontId="187" fillId="26" borderId="8" xfId="4" applyNumberFormat="1" applyFont="1" applyFill="1" applyBorder="1" applyAlignment="1" applyProtection="1">
      <alignment vertical="center"/>
    </xf>
    <xf numFmtId="3" fontId="187" fillId="26" borderId="3" xfId="4" applyNumberFormat="1" applyFont="1" applyFill="1" applyBorder="1" applyAlignment="1" applyProtection="1">
      <alignment vertical="center"/>
    </xf>
    <xf numFmtId="3" fontId="187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2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2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6" fillId="26" borderId="31" xfId="12" quotePrefix="1" applyNumberFormat="1" applyFont="1" applyFill="1" applyBorder="1" applyAlignment="1">
      <alignment horizontal="right" vertical="center"/>
    </xf>
    <xf numFmtId="3" fontId="187" fillId="26" borderId="8" xfId="4" applyNumberFormat="1" applyFont="1" applyFill="1" applyBorder="1" applyAlignment="1">
      <alignment vertical="center"/>
    </xf>
    <xf numFmtId="3" fontId="187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2" fillId="21" borderId="13" xfId="4" applyNumberFormat="1" applyFont="1" applyFill="1" applyBorder="1" applyAlignment="1" applyProtection="1">
      <alignment horizontal="center" vertical="center"/>
    </xf>
    <xf numFmtId="3" fontId="187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7" fillId="26" borderId="8" xfId="4" applyNumberFormat="1" applyFont="1" applyFill="1" applyBorder="1" applyAlignment="1" applyProtection="1">
      <alignment vertical="center"/>
      <protection locked="0"/>
    </xf>
    <xf numFmtId="3" fontId="187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2" fillId="21" borderId="20" xfId="4" applyNumberFormat="1" applyFont="1" applyFill="1" applyBorder="1" applyAlignment="1" applyProtection="1">
      <alignment horizontal="center" vertical="center"/>
    </xf>
    <xf numFmtId="188" fontId="162" fillId="21" borderId="18" xfId="4" applyNumberFormat="1" applyFont="1" applyFill="1" applyBorder="1" applyAlignment="1" applyProtection="1">
      <alignment horizontal="center" vertical="center"/>
    </xf>
    <xf numFmtId="188" fontId="162" fillId="21" borderId="24" xfId="4" applyNumberFormat="1" applyFont="1" applyFill="1" applyBorder="1" applyAlignment="1" applyProtection="1">
      <alignment horizontal="center" vertical="center"/>
    </xf>
    <xf numFmtId="188" fontId="162" fillId="21" borderId="22" xfId="4" applyNumberFormat="1" applyFont="1" applyFill="1" applyBorder="1" applyAlignment="1" applyProtection="1">
      <alignment horizontal="center" vertical="center"/>
    </xf>
    <xf numFmtId="188" fontId="162" fillId="21" borderId="33" xfId="4" applyNumberFormat="1" applyFont="1" applyFill="1" applyBorder="1" applyAlignment="1" applyProtection="1">
      <alignment horizontal="center" vertical="center"/>
    </xf>
    <xf numFmtId="188" fontId="162" fillId="21" borderId="34" xfId="4" applyNumberFormat="1" applyFont="1" applyFill="1" applyBorder="1" applyAlignment="1" applyProtection="1">
      <alignment horizontal="center" vertical="center"/>
    </xf>
    <xf numFmtId="0" fontId="188" fillId="25" borderId="40" xfId="12" quotePrefix="1" applyFont="1" applyFill="1" applyBorder="1" applyAlignment="1">
      <alignment horizontal="right" vertical="center"/>
    </xf>
    <xf numFmtId="0" fontId="181" fillId="25" borderId="41" xfId="12" applyFont="1" applyFill="1" applyBorder="1" applyAlignment="1">
      <alignment horizontal="right" vertical="center"/>
    </xf>
    <xf numFmtId="0" fontId="177" fillId="25" borderId="42" xfId="12" applyFont="1" applyFill="1" applyBorder="1" applyAlignment="1">
      <alignment horizontal="center" vertical="center" wrapText="1"/>
    </xf>
    <xf numFmtId="3" fontId="187" fillId="25" borderId="40" xfId="4" applyNumberFormat="1" applyFont="1" applyFill="1" applyBorder="1" applyAlignment="1">
      <alignment vertical="center"/>
    </xf>
    <xf numFmtId="3" fontId="187" fillId="25" borderId="41" xfId="4" applyNumberFormat="1" applyFont="1" applyFill="1" applyBorder="1" applyAlignment="1">
      <alignment vertical="center"/>
    </xf>
    <xf numFmtId="0" fontId="184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6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8" fillId="25" borderId="40" xfId="12" quotePrefix="1" applyFont="1" applyFill="1" applyBorder="1" applyAlignment="1" applyProtection="1">
      <alignment horizontal="right" vertical="center"/>
    </xf>
    <xf numFmtId="0" fontId="181" fillId="25" borderId="41" xfId="12" applyFont="1" applyFill="1" applyBorder="1" applyAlignment="1" applyProtection="1">
      <alignment horizontal="right" vertical="center"/>
    </xf>
    <xf numFmtId="0" fontId="177" fillId="25" borderId="42" xfId="12" applyFont="1" applyFill="1" applyBorder="1" applyAlignment="1" applyProtection="1">
      <alignment horizontal="center" vertical="center" wrapText="1"/>
    </xf>
    <xf numFmtId="3" fontId="177" fillId="25" borderId="80" xfId="4" applyNumberFormat="1" applyFont="1" applyFill="1" applyBorder="1" applyAlignment="1" applyProtection="1">
      <alignment vertical="center"/>
    </xf>
    <xf numFmtId="3" fontId="187" fillId="25" borderId="40" xfId="4" applyNumberFormat="1" applyFont="1" applyFill="1" applyBorder="1" applyAlignment="1" applyProtection="1">
      <alignment vertical="center"/>
    </xf>
    <xf numFmtId="3" fontId="187" fillId="25" borderId="41" xfId="4" applyNumberFormat="1" applyFont="1" applyFill="1" applyBorder="1" applyAlignment="1" applyProtection="1">
      <alignment vertical="center"/>
    </xf>
    <xf numFmtId="3" fontId="187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9" fillId="28" borderId="6" xfId="4" applyFont="1" applyFill="1" applyBorder="1" applyAlignment="1" applyProtection="1">
      <alignment horizontal="center" vertical="center"/>
    </xf>
    <xf numFmtId="0" fontId="180" fillId="28" borderId="6" xfId="0" applyFont="1" applyFill="1" applyBorder="1" applyAlignment="1" applyProtection="1">
      <alignment horizontal="center" vertical="center"/>
    </xf>
    <xf numFmtId="0" fontId="176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9" fillId="15" borderId="94" xfId="8" applyFont="1" applyFill="1" applyBorder="1" applyProtection="1"/>
    <xf numFmtId="190" fontId="189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90" fillId="29" borderId="95" xfId="4" quotePrefix="1" applyFont="1" applyFill="1" applyBorder="1" applyAlignment="1" applyProtection="1">
      <alignment vertical="center"/>
    </xf>
    <xf numFmtId="0" fontId="191" fillId="29" borderId="96" xfId="4" applyFont="1" applyFill="1" applyBorder="1" applyAlignment="1" applyProtection="1">
      <alignment horizontal="center" vertical="center"/>
    </xf>
    <xf numFmtId="0" fontId="190" fillId="29" borderId="97" xfId="4" quotePrefix="1" applyFont="1" applyFill="1" applyBorder="1" applyAlignment="1" applyProtection="1">
      <alignment horizontal="center" vertical="center" wrapText="1"/>
    </xf>
    <xf numFmtId="0" fontId="192" fillId="29" borderId="5" xfId="4" applyFont="1" applyFill="1" applyBorder="1" applyAlignment="1" applyProtection="1">
      <alignment horizontal="left" vertical="center"/>
    </xf>
    <xf numFmtId="0" fontId="193" fillId="29" borderId="6" xfId="0" applyFont="1" applyFill="1" applyBorder="1" applyAlignment="1" applyProtection="1">
      <alignment horizontal="center" vertical="center"/>
    </xf>
    <xf numFmtId="0" fontId="191" fillId="29" borderId="7" xfId="4" applyFont="1" applyFill="1" applyBorder="1" applyAlignment="1" applyProtection="1">
      <alignment horizontal="center" vertical="center"/>
    </xf>
    <xf numFmtId="0" fontId="194" fillId="29" borderId="8" xfId="4" quotePrefix="1" applyFont="1" applyFill="1" applyBorder="1" applyAlignment="1" applyProtection="1">
      <alignment horizontal="center" vertical="center"/>
    </xf>
    <xf numFmtId="0" fontId="194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90" fillId="15" borderId="14" xfId="4" applyNumberFormat="1" applyFont="1" applyFill="1" applyBorder="1" applyAlignment="1" applyProtection="1">
      <alignment horizontal="center" vertical="center" wrapText="1"/>
    </xf>
    <xf numFmtId="1" fontId="190" fillId="15" borderId="83" xfId="4" applyNumberFormat="1" applyFont="1" applyFill="1" applyBorder="1" applyAlignment="1" applyProtection="1">
      <alignment horizontal="center" vertical="center" wrapText="1"/>
    </xf>
    <xf numFmtId="1" fontId="190" fillId="15" borderId="13" xfId="4" applyNumberFormat="1" applyFont="1" applyFill="1" applyBorder="1" applyAlignment="1" applyProtection="1">
      <alignment horizontal="center" vertical="center" wrapText="1"/>
    </xf>
    <xf numFmtId="0" fontId="195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91" fillId="15" borderId="0" xfId="4" applyFont="1" applyFill="1" applyBorder="1" applyAlignment="1" applyProtection="1">
      <alignment horizontal="left" vertical="center" wrapText="1"/>
    </xf>
    <xf numFmtId="181" fontId="196" fillId="30" borderId="31" xfId="12" quotePrefix="1" applyNumberFormat="1" applyFont="1" applyFill="1" applyBorder="1" applyAlignment="1">
      <alignment horizontal="right" vertical="center"/>
    </xf>
    <xf numFmtId="3" fontId="190" fillId="30" borderId="52" xfId="4" applyNumberFormat="1" applyFont="1" applyFill="1" applyBorder="1" applyAlignment="1" applyProtection="1">
      <alignment vertical="center"/>
    </xf>
    <xf numFmtId="3" fontId="197" fillId="30" borderId="8" xfId="4" applyNumberFormat="1" applyFont="1" applyFill="1" applyBorder="1" applyAlignment="1">
      <alignment vertical="center"/>
    </xf>
    <xf numFmtId="3" fontId="197" fillId="30" borderId="3" xfId="4" applyNumberFormat="1" applyFont="1" applyFill="1" applyBorder="1" applyAlignment="1" applyProtection="1">
      <alignment vertical="center"/>
    </xf>
    <xf numFmtId="3" fontId="197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2" fillId="31" borderId="21" xfId="4" applyNumberFormat="1" applyFont="1" applyFill="1" applyBorder="1" applyAlignment="1" applyProtection="1">
      <alignment horizontal="center" vertical="center"/>
    </xf>
    <xf numFmtId="188" fontId="162" fillId="31" borderId="25" xfId="4" applyNumberFormat="1" applyFont="1" applyFill="1" applyBorder="1" applyAlignment="1" applyProtection="1">
      <alignment horizontal="center" vertical="center"/>
    </xf>
    <xf numFmtId="188" fontId="162" fillId="31" borderId="35" xfId="4" applyNumberFormat="1" applyFont="1" applyFill="1" applyBorder="1" applyAlignment="1" applyProtection="1">
      <alignment horizontal="center" vertical="center"/>
    </xf>
    <xf numFmtId="3" fontId="197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7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2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2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90" fillId="30" borderId="52" xfId="4" applyNumberFormat="1" applyFont="1" applyFill="1" applyBorder="1" applyAlignment="1" applyProtection="1">
      <alignment horizontal="right" vertical="center"/>
    </xf>
    <xf numFmtId="3" fontId="197" fillId="30" borderId="8" xfId="4" applyNumberFormat="1" applyFont="1" applyFill="1" applyBorder="1" applyAlignment="1" applyProtection="1">
      <alignment horizontal="right" vertical="center"/>
    </xf>
    <xf numFmtId="3" fontId="197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7" fillId="30" borderId="8" xfId="4" applyNumberFormat="1" applyFont="1" applyFill="1" applyBorder="1" applyAlignment="1" applyProtection="1">
      <alignment horizontal="right" vertical="center"/>
      <protection locked="0"/>
    </xf>
    <xf numFmtId="3" fontId="197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6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6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6" fillId="30" borderId="11" xfId="12" quotePrefix="1" applyNumberFormat="1" applyFont="1" applyFill="1" applyBorder="1" applyAlignment="1">
      <alignment horizontal="right" vertical="center"/>
    </xf>
    <xf numFmtId="3" fontId="190" fillId="30" borderId="10" xfId="4" applyNumberFormat="1" applyFont="1" applyFill="1" applyBorder="1" applyAlignment="1" applyProtection="1">
      <alignment vertical="center"/>
    </xf>
    <xf numFmtId="3" fontId="197" fillId="30" borderId="14" xfId="4" applyNumberFormat="1" applyFont="1" applyFill="1" applyBorder="1" applyAlignment="1" applyProtection="1">
      <alignment vertical="center"/>
    </xf>
    <xf numFmtId="3" fontId="197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4" fillId="21" borderId="53" xfId="4" applyNumberFormat="1" applyFont="1" applyFill="1" applyBorder="1" applyAlignment="1" applyProtection="1">
      <alignment horizontal="center" vertical="center"/>
    </xf>
    <xf numFmtId="188" fontId="154" fillId="21" borderId="55" xfId="4" applyNumberFormat="1" applyFont="1" applyFill="1" applyBorder="1" applyAlignment="1" applyProtection="1">
      <alignment horizontal="center" vertical="center"/>
    </xf>
    <xf numFmtId="188" fontId="154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2" fillId="21" borderId="78" xfId="4" applyNumberFormat="1" applyFont="1" applyFill="1" applyBorder="1" applyAlignment="1" applyProtection="1">
      <alignment horizontal="center" vertical="center"/>
    </xf>
    <xf numFmtId="188" fontId="162" fillId="21" borderId="75" xfId="4" applyNumberFormat="1" applyFont="1" applyFill="1" applyBorder="1" applyAlignment="1" applyProtection="1">
      <alignment horizontal="center" vertical="center"/>
    </xf>
    <xf numFmtId="188" fontId="162" fillId="31" borderId="79" xfId="4" applyNumberFormat="1" applyFont="1" applyFill="1" applyBorder="1" applyAlignment="1" applyProtection="1">
      <alignment horizontal="center" vertical="center"/>
    </xf>
    <xf numFmtId="188" fontId="162" fillId="31" borderId="30" xfId="4" applyNumberFormat="1" applyFont="1" applyFill="1" applyBorder="1" applyAlignment="1" applyProtection="1">
      <alignment horizontal="center" vertical="center"/>
    </xf>
    <xf numFmtId="178" fontId="198" fillId="29" borderId="104" xfId="12" applyNumberFormat="1" applyFont="1" applyFill="1" applyBorder="1" applyAlignment="1">
      <alignment horizontal="right" vertical="center"/>
    </xf>
    <xf numFmtId="181" fontId="199" fillId="29" borderId="41" xfId="12" quotePrefix="1" applyNumberFormat="1" applyFont="1" applyFill="1" applyBorder="1" applyAlignment="1">
      <alignment horizontal="right" vertical="center"/>
    </xf>
    <xf numFmtId="0" fontId="190" fillId="29" borderId="105" xfId="12" applyFont="1" applyFill="1" applyBorder="1" applyAlignment="1">
      <alignment horizontal="center" vertical="center" wrapText="1"/>
    </xf>
    <xf numFmtId="3" fontId="196" fillId="29" borderId="80" xfId="4" applyNumberFormat="1" applyFont="1" applyFill="1" applyBorder="1" applyAlignment="1" applyProtection="1">
      <alignment vertical="center"/>
    </xf>
    <xf numFmtId="3" fontId="191" fillId="29" borderId="40" xfId="4" applyNumberFormat="1" applyFont="1" applyFill="1" applyBorder="1" applyAlignment="1">
      <alignment vertical="center"/>
    </xf>
    <xf numFmtId="3" fontId="191" fillId="29" borderId="106" xfId="4" applyNumberFormat="1" applyFont="1" applyFill="1" applyBorder="1" applyAlignment="1">
      <alignment vertical="center"/>
    </xf>
    <xf numFmtId="3" fontId="191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9" fillId="15" borderId="94" xfId="8" applyNumberFormat="1" applyFont="1" applyFill="1" applyBorder="1" applyProtection="1"/>
    <xf numFmtId="190" fontId="200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201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2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3" fillId="24" borderId="3" xfId="4" applyFont="1" applyFill="1" applyBorder="1" applyAlignment="1" applyProtection="1">
      <alignment horizontal="center" vertical="center"/>
      <protection locked="0"/>
    </xf>
    <xf numFmtId="3" fontId="203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2" fillId="15" borderId="0" xfId="4" applyFont="1" applyFill="1" applyAlignment="1">
      <alignment vertical="center"/>
    </xf>
    <xf numFmtId="0" fontId="202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5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4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5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7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6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7" fillId="15" borderId="16" xfId="0" quotePrefix="1" applyNumberFormat="1" applyFont="1" applyFill="1" applyBorder="1" applyAlignment="1" applyProtection="1"/>
    <xf numFmtId="189" fontId="208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7" fillId="15" borderId="96" xfId="0" quotePrefix="1" applyNumberFormat="1" applyFont="1" applyFill="1" applyBorder="1" applyAlignment="1" applyProtection="1"/>
    <xf numFmtId="189" fontId="208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61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9" fillId="17" borderId="0" xfId="10" applyFont="1" applyFill="1" applyProtection="1"/>
    <xf numFmtId="0" fontId="160" fillId="17" borderId="0" xfId="7" applyFont="1" applyFill="1" applyAlignment="1" applyProtection="1">
      <alignment horizontal="center" vertical="center"/>
    </xf>
    <xf numFmtId="0" fontId="210" fillId="17" borderId="0" xfId="16" applyFont="1" applyFill="1" applyBorder="1" applyAlignment="1" applyProtection="1">
      <alignment horizontal="left"/>
    </xf>
    <xf numFmtId="0" fontId="161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9" fillId="17" borderId="0" xfId="0" applyNumberFormat="1" applyFont="1" applyFill="1" applyBorder="1" applyAlignment="1" applyProtection="1">
      <alignment horizontal="left"/>
    </xf>
    <xf numFmtId="0" fontId="160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11" fillId="15" borderId="3" xfId="10" applyNumberFormat="1" applyFont="1" applyFill="1" applyBorder="1" applyAlignment="1" applyProtection="1">
      <alignment horizontal="center" vertical="center"/>
    </xf>
    <xf numFmtId="186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6" fillId="15" borderId="3" xfId="0" applyNumberFormat="1" applyFont="1" applyFill="1" applyBorder="1" applyAlignment="1" applyProtection="1">
      <alignment horizontal="center" vertical="center"/>
    </xf>
    <xf numFmtId="0" fontId="205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3" fillId="17" borderId="0" xfId="4" quotePrefix="1" applyFont="1" applyFill="1" applyBorder="1" applyAlignment="1" applyProtection="1"/>
    <xf numFmtId="0" fontId="212" fillId="17" borderId="0" xfId="7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right"/>
    </xf>
    <xf numFmtId="186" fontId="214" fillId="15" borderId="3" xfId="16" applyNumberFormat="1" applyFont="1" applyFill="1" applyBorder="1" applyAlignment="1" applyProtection="1">
      <alignment horizontal="center" vertical="center"/>
    </xf>
    <xf numFmtId="0" fontId="211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5" fillId="17" borderId="0" xfId="10" applyFont="1" applyFill="1" applyBorder="1" applyAlignment="1" applyProtection="1">
      <alignment horizontal="center"/>
    </xf>
    <xf numFmtId="189" fontId="216" fillId="17" borderId="0" xfId="17" applyNumberFormat="1" applyFont="1" applyFill="1" applyBorder="1" applyAlignment="1" applyProtection="1"/>
    <xf numFmtId="38" fontId="216" fillId="17" borderId="0" xfId="17" applyNumberFormat="1" applyFont="1" applyFill="1" applyBorder="1" applyProtection="1"/>
    <xf numFmtId="0" fontId="216" fillId="17" borderId="0" xfId="17" applyNumberFormat="1" applyFont="1" applyFill="1" applyAlignment="1" applyProtection="1"/>
    <xf numFmtId="0" fontId="212" fillId="17" borderId="0" xfId="7" quotePrefix="1" applyFont="1" applyFill="1" applyBorder="1" applyAlignment="1" applyProtection="1">
      <alignment horizontal="left"/>
    </xf>
    <xf numFmtId="0" fontId="217" fillId="17" borderId="0" xfId="7" applyFont="1" applyFill="1" applyBorder="1" applyAlignment="1" applyProtection="1"/>
    <xf numFmtId="179" fontId="218" fillId="15" borderId="3" xfId="4" applyNumberFormat="1" applyFont="1" applyFill="1" applyBorder="1" applyAlignment="1" applyProtection="1">
      <alignment horizontal="center" vertical="center"/>
    </xf>
    <xf numFmtId="0" fontId="219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9" fillId="19" borderId="117" xfId="7" quotePrefix="1" applyNumberFormat="1" applyFont="1" applyFill="1" applyBorder="1" applyAlignment="1" applyProtection="1">
      <alignment horizontal="center" wrapText="1"/>
    </xf>
    <xf numFmtId="195" fontId="178" fillId="19" borderId="117" xfId="7" quotePrefix="1" applyNumberFormat="1" applyFont="1" applyFill="1" applyBorder="1" applyAlignment="1" applyProtection="1">
      <alignment horizontal="center" vertical="center" wrapText="1"/>
    </xf>
    <xf numFmtId="195" fontId="220" fillId="37" borderId="117" xfId="7" quotePrefix="1" applyNumberFormat="1" applyFont="1" applyFill="1" applyBorder="1" applyAlignment="1" applyProtection="1">
      <alignment horizontal="center" vertical="center" wrapText="1"/>
    </xf>
    <xf numFmtId="195" fontId="158" fillId="37" borderId="117" xfId="7" quotePrefix="1" applyNumberFormat="1" applyFont="1" applyFill="1" applyBorder="1" applyAlignment="1" applyProtection="1">
      <alignment horizontal="center" vertical="center" wrapText="1"/>
    </xf>
    <xf numFmtId="195" fontId="221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9" fillId="19" borderId="123" xfId="7" quotePrefix="1" applyNumberFormat="1" applyFont="1" applyFill="1" applyBorder="1" applyAlignment="1" applyProtection="1">
      <alignment horizontal="center"/>
    </xf>
    <xf numFmtId="179" fontId="222" fillId="19" borderId="123" xfId="7" quotePrefix="1" applyNumberFormat="1" applyFont="1" applyFill="1" applyBorder="1" applyAlignment="1" applyProtection="1">
      <alignment horizontal="center"/>
    </xf>
    <xf numFmtId="196" fontId="160" fillId="37" borderId="123" xfId="7" quotePrefix="1" applyNumberFormat="1" applyFont="1" applyFill="1" applyBorder="1" applyAlignment="1" applyProtection="1">
      <alignment horizontal="center"/>
    </xf>
    <xf numFmtId="179" fontId="158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21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3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8" fillId="15" borderId="73" xfId="7" quotePrefix="1" applyNumberFormat="1" applyFont="1" applyFill="1" applyBorder="1" applyAlignment="1" applyProtection="1"/>
    <xf numFmtId="189" fontId="207" fillId="15" borderId="73" xfId="7" quotePrefix="1" applyNumberFormat="1" applyFont="1" applyFill="1" applyBorder="1" applyAlignment="1" applyProtection="1"/>
    <xf numFmtId="189" fontId="207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6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7" fillId="17" borderId="96" xfId="7" quotePrefix="1" applyNumberFormat="1" applyFont="1" applyFill="1" applyBorder="1" applyAlignment="1" applyProtection="1"/>
    <xf numFmtId="189" fontId="207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7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9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4" fillId="9" borderId="150" xfId="7" applyNumberFormat="1" applyFont="1" applyFill="1" applyBorder="1" applyAlignment="1" applyProtection="1">
      <alignment horizontal="center"/>
    </xf>
    <xf numFmtId="190" fontId="225" fillId="9" borderId="151" xfId="7" applyNumberFormat="1" applyFont="1" applyFill="1" applyBorder="1" applyAlignment="1" applyProtection="1">
      <alignment horizontal="center"/>
    </xf>
    <xf numFmtId="190" fontId="226" fillId="13" borderId="150" xfId="7" applyNumberFormat="1" applyFont="1" applyFill="1" applyBorder="1" applyAlignment="1" applyProtection="1">
      <alignment horizontal="center"/>
    </xf>
    <xf numFmtId="190" fontId="227" fillId="13" borderId="151" xfId="7" applyNumberFormat="1" applyFont="1" applyFill="1" applyBorder="1" applyAlignment="1" applyProtection="1">
      <alignment horizontal="center"/>
    </xf>
    <xf numFmtId="190" fontId="228" fillId="11" borderId="152" xfId="7" applyNumberFormat="1" applyFont="1" applyFill="1" applyBorder="1" applyAlignment="1" applyProtection="1">
      <alignment horizontal="center"/>
    </xf>
    <xf numFmtId="190" fontId="229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4" fillId="9" borderId="156" xfId="7" applyNumberFormat="1" applyFont="1" applyFill="1" applyBorder="1" applyAlignment="1" applyProtection="1">
      <alignment horizontal="center"/>
    </xf>
    <xf numFmtId="190" fontId="225" fillId="9" borderId="157" xfId="7" applyNumberFormat="1" applyFont="1" applyFill="1" applyBorder="1" applyAlignment="1" applyProtection="1">
      <alignment horizontal="center"/>
    </xf>
    <xf numFmtId="190" fontId="226" fillId="13" borderId="156" xfId="7" applyNumberFormat="1" applyFont="1" applyFill="1" applyBorder="1" applyAlignment="1" applyProtection="1">
      <alignment horizontal="center"/>
    </xf>
    <xf numFmtId="190" fontId="227" fillId="13" borderId="157" xfId="7" applyNumberFormat="1" applyFont="1" applyFill="1" applyBorder="1" applyAlignment="1" applyProtection="1">
      <alignment horizontal="center"/>
    </xf>
    <xf numFmtId="190" fontId="228" fillId="11" borderId="158" xfId="7" applyNumberFormat="1" applyFont="1" applyFill="1" applyBorder="1" applyAlignment="1" applyProtection="1">
      <alignment horizontal="center"/>
    </xf>
    <xf numFmtId="190" fontId="229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50" fillId="0" borderId="0" xfId="7" applyProtection="1"/>
    <xf numFmtId="0" fontId="150" fillId="0" borderId="0" xfId="7" applyNumberFormat="1" applyProtection="1"/>
    <xf numFmtId="186" fontId="156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8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30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3" fillId="24" borderId="3" xfId="4" applyNumberFormat="1" applyFont="1" applyFill="1" applyBorder="1" applyAlignment="1" applyProtection="1">
      <alignment horizontal="center" vertical="center"/>
    </xf>
    <xf numFmtId="3" fontId="203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7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31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70" fillId="24" borderId="8" xfId="4" applyNumberFormat="1" applyFont="1" applyFill="1" applyBorder="1" applyAlignment="1" applyProtection="1">
      <alignment horizontal="right" vertical="center"/>
      <protection locked="0"/>
    </xf>
    <xf numFmtId="3" fontId="170" fillId="24" borderId="3" xfId="4" applyNumberFormat="1" applyFont="1" applyFill="1" applyBorder="1" applyAlignment="1" applyProtection="1">
      <alignment horizontal="right" vertical="center"/>
      <protection locked="0"/>
    </xf>
    <xf numFmtId="3" fontId="170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5" fillId="17" borderId="8" xfId="4" applyNumberFormat="1" applyFont="1" applyFill="1" applyBorder="1" applyAlignment="1" applyProtection="1">
      <alignment horizontal="right" vertical="center"/>
      <protection locked="0"/>
    </xf>
    <xf numFmtId="3" fontId="165" fillId="17" borderId="3" xfId="4" applyNumberFormat="1" applyFont="1" applyFill="1" applyBorder="1" applyAlignment="1" applyProtection="1">
      <alignment horizontal="right" vertical="center"/>
      <protection locked="0"/>
    </xf>
    <xf numFmtId="3" fontId="165" fillId="17" borderId="9" xfId="4" applyNumberFormat="1" applyFont="1" applyFill="1" applyBorder="1" applyAlignment="1" applyProtection="1">
      <alignment horizontal="right" vertical="center"/>
      <protection locked="0"/>
    </xf>
    <xf numFmtId="200" fontId="168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8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2" fillId="15" borderId="82" xfId="4" applyFont="1" applyFill="1" applyBorder="1" applyAlignment="1">
      <alignment horizontal="center" vertical="center" wrapText="1"/>
    </xf>
    <xf numFmtId="182" fontId="233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2" fillId="21" borderId="8" xfId="4" applyNumberFormat="1" applyFont="1" applyFill="1" applyBorder="1" applyAlignment="1" applyProtection="1">
      <alignment horizontal="center" vertical="center"/>
    </xf>
    <xf numFmtId="188" fontId="162" fillId="21" borderId="3" xfId="4" applyNumberFormat="1" applyFont="1" applyFill="1" applyBorder="1" applyAlignment="1" applyProtection="1">
      <alignment horizontal="center" vertical="center"/>
    </xf>
    <xf numFmtId="188" fontId="162" fillId="21" borderId="9" xfId="4" applyNumberFormat="1" applyFont="1" applyFill="1" applyBorder="1" applyAlignment="1" applyProtection="1">
      <alignment horizontal="center" vertical="center"/>
    </xf>
    <xf numFmtId="0" fontId="167" fillId="23" borderId="40" xfId="12" applyFont="1" applyFill="1" applyBorder="1" applyAlignment="1" applyProtection="1">
      <alignment horizontal="right" vertical="center"/>
    </xf>
    <xf numFmtId="188" fontId="162" fillId="21" borderId="66" xfId="4" applyNumberFormat="1" applyFont="1" applyFill="1" applyBorder="1" applyAlignment="1" applyProtection="1">
      <alignment horizontal="center" vertical="center"/>
    </xf>
    <xf numFmtId="188" fontId="162" fillId="21" borderId="63" xfId="4" applyNumberFormat="1" applyFont="1" applyFill="1" applyBorder="1" applyAlignment="1" applyProtection="1">
      <alignment horizontal="center" vertical="center"/>
    </xf>
    <xf numFmtId="188" fontId="162" fillId="21" borderId="61" xfId="4" applyNumberFormat="1" applyFont="1" applyFill="1" applyBorder="1" applyAlignment="1" applyProtection="1">
      <alignment horizontal="center" vertical="center"/>
    </xf>
    <xf numFmtId="188" fontId="162" fillId="21" borderId="58" xfId="4" applyNumberFormat="1" applyFont="1" applyFill="1" applyBorder="1" applyAlignment="1" applyProtection="1">
      <alignment horizontal="center" vertical="center"/>
    </xf>
    <xf numFmtId="188" fontId="162" fillId="31" borderId="78" xfId="4" applyNumberFormat="1" applyFont="1" applyFill="1" applyBorder="1" applyAlignment="1" applyProtection="1">
      <alignment horizontal="center" vertical="center"/>
    </xf>
    <xf numFmtId="188" fontId="162" fillId="31" borderId="75" xfId="4" applyNumberFormat="1" applyFont="1" applyFill="1" applyBorder="1" applyAlignment="1" applyProtection="1">
      <alignment horizontal="center" vertical="center"/>
    </xf>
    <xf numFmtId="188" fontId="162" fillId="24" borderId="8" xfId="4" applyNumberFormat="1" applyFont="1" applyFill="1" applyBorder="1" applyAlignment="1" applyProtection="1">
      <alignment horizontal="center" vertical="center"/>
    </xf>
    <xf numFmtId="188" fontId="162" fillId="24" borderId="3" xfId="4" applyNumberFormat="1" applyFont="1" applyFill="1" applyBorder="1" applyAlignment="1" applyProtection="1">
      <alignment horizontal="center" vertical="center"/>
    </xf>
    <xf numFmtId="188" fontId="162" fillId="24" borderId="9" xfId="4" applyNumberFormat="1" applyFont="1" applyFill="1" applyBorder="1" applyAlignment="1" applyProtection="1">
      <alignment horizontal="center" vertical="center"/>
    </xf>
    <xf numFmtId="188" fontId="162" fillId="30" borderId="9" xfId="4" applyNumberFormat="1" applyFont="1" applyFill="1" applyBorder="1" applyAlignment="1" applyProtection="1">
      <alignment horizontal="center" vertical="center"/>
    </xf>
    <xf numFmtId="188" fontId="162" fillId="26" borderId="9" xfId="4" applyNumberFormat="1" applyFont="1" applyFill="1" applyBorder="1" applyAlignment="1" applyProtection="1">
      <alignment horizontal="center" vertical="center"/>
    </xf>
    <xf numFmtId="188" fontId="162" fillId="21" borderId="29" xfId="4" applyNumberFormat="1" applyFont="1" applyFill="1" applyBorder="1" applyAlignment="1" applyProtection="1">
      <alignment horizontal="center" vertical="center"/>
    </xf>
    <xf numFmtId="188" fontId="162" fillId="21" borderId="27" xfId="4" applyNumberFormat="1" applyFont="1" applyFill="1" applyBorder="1" applyAlignment="1" applyProtection="1">
      <alignment horizontal="center" vertical="center"/>
    </xf>
    <xf numFmtId="188" fontId="162" fillId="17" borderId="8" xfId="4" applyNumberFormat="1" applyFont="1" applyFill="1" applyBorder="1" applyAlignment="1" applyProtection="1">
      <alignment horizontal="center" vertical="center"/>
    </xf>
    <xf numFmtId="188" fontId="162" fillId="17" borderId="3" xfId="4" applyNumberFormat="1" applyFont="1" applyFill="1" applyBorder="1" applyAlignment="1" applyProtection="1">
      <alignment horizontal="center" vertical="center"/>
    </xf>
    <xf numFmtId="188" fontId="162" fillId="17" borderId="9" xfId="4" applyNumberFormat="1" applyFont="1" applyFill="1" applyBorder="1" applyAlignment="1" applyProtection="1">
      <alignment horizontal="center" vertical="center"/>
    </xf>
    <xf numFmtId="0" fontId="171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4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5" fillId="42" borderId="0" xfId="6" applyFont="1" applyFill="1" applyBorder="1"/>
    <xf numFmtId="0" fontId="235" fillId="42" borderId="0" xfId="6" applyFont="1" applyFill="1" applyBorder="1" applyAlignment="1"/>
    <xf numFmtId="0" fontId="235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5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6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6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7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7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8" fillId="43" borderId="57" xfId="4" quotePrefix="1" applyNumberFormat="1" applyFont="1" applyFill="1" applyBorder="1" applyAlignment="1">
      <alignment horizontal="center"/>
    </xf>
    <xf numFmtId="0" fontId="239" fillId="43" borderId="57" xfId="4" applyFont="1" applyFill="1" applyBorder="1"/>
    <xf numFmtId="49" fontId="236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40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41" fillId="43" borderId="88" xfId="4" applyNumberFormat="1" applyFont="1" applyFill="1" applyBorder="1" applyAlignment="1">
      <alignment horizontal="center"/>
    </xf>
    <xf numFmtId="182" fontId="242" fillId="43" borderId="52" xfId="4" applyNumberFormat="1" applyFont="1" applyFill="1" applyBorder="1" applyAlignment="1">
      <alignment horizontal="left"/>
    </xf>
    <xf numFmtId="182" fontId="243" fillId="43" borderId="52" xfId="4" applyNumberFormat="1" applyFont="1" applyFill="1" applyBorder="1" applyAlignment="1">
      <alignment horizontal="left"/>
    </xf>
    <xf numFmtId="0" fontId="244" fillId="43" borderId="133" xfId="4" applyFont="1" applyFill="1" applyBorder="1"/>
    <xf numFmtId="49" fontId="245" fillId="43" borderId="55" xfId="4" quotePrefix="1" applyNumberFormat="1" applyFont="1" applyFill="1" applyBorder="1" applyAlignment="1">
      <alignment horizontal="center"/>
    </xf>
    <xf numFmtId="0" fontId="244" fillId="43" borderId="102" xfId="4" applyFont="1" applyFill="1" applyBorder="1"/>
    <xf numFmtId="0" fontId="244" fillId="43" borderId="55" xfId="4" applyFont="1" applyFill="1" applyBorder="1"/>
    <xf numFmtId="0" fontId="246" fillId="43" borderId="55" xfId="4" applyFont="1" applyFill="1" applyBorder="1"/>
    <xf numFmtId="0" fontId="244" fillId="43" borderId="55" xfId="4" applyFont="1" applyFill="1" applyBorder="1" applyAlignment="1">
      <alignment horizontal="left"/>
    </xf>
    <xf numFmtId="0" fontId="235" fillId="0" borderId="0" xfId="6" quotePrefix="1" applyFont="1" applyFill="1" applyBorder="1"/>
    <xf numFmtId="182" fontId="235" fillId="0" borderId="0" xfId="6" applyNumberFormat="1" applyFont="1" applyFill="1" applyBorder="1"/>
    <xf numFmtId="0" fontId="244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7" fillId="43" borderId="57" xfId="4" applyFont="1" applyFill="1" applyBorder="1"/>
    <xf numFmtId="182" fontId="248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2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5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9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9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9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9" fillId="43" borderId="167" xfId="4" applyFont="1" applyFill="1" applyBorder="1" applyAlignment="1">
      <alignment horizontal="left"/>
    </xf>
    <xf numFmtId="0" fontId="245" fillId="0" borderId="0" xfId="4" quotePrefix="1" applyNumberFormat="1" applyFont="1" applyFill="1" applyBorder="1" applyAlignment="1">
      <alignment horizontal="center"/>
    </xf>
    <xf numFmtId="0" fontId="249" fillId="0" borderId="0" xfId="4" applyFont="1" applyFill="1" applyBorder="1" applyAlignment="1">
      <alignment horizontal="left"/>
    </xf>
    <xf numFmtId="0" fontId="235" fillId="42" borderId="3" xfId="6" applyFont="1" applyFill="1" applyBorder="1"/>
    <xf numFmtId="0" fontId="235" fillId="42" borderId="3" xfId="6" applyFont="1" applyFill="1" applyBorder="1" applyAlignment="1"/>
    <xf numFmtId="0" fontId="235" fillId="45" borderId="3" xfId="6" applyFont="1" applyFill="1" applyBorder="1"/>
    <xf numFmtId="0" fontId="235" fillId="0" borderId="3" xfId="6" applyFont="1" applyFill="1" applyBorder="1"/>
    <xf numFmtId="14" fontId="235" fillId="43" borderId="3" xfId="6" applyNumberFormat="1" applyFont="1" applyFill="1" applyBorder="1" applyAlignment="1">
      <alignment horizontal="left"/>
    </xf>
    <xf numFmtId="49" fontId="156" fillId="17" borderId="3" xfId="4" applyNumberFormat="1" applyFont="1" applyFill="1" applyBorder="1" applyAlignment="1" applyProtection="1">
      <alignment horizontal="center" vertical="center"/>
      <protection locked="0"/>
    </xf>
    <xf numFmtId="49" fontId="168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41" fillId="43" borderId="88" xfId="4" applyNumberFormat="1" applyFont="1" applyFill="1" applyBorder="1" applyAlignment="1">
      <alignment horizontal="center"/>
    </xf>
    <xf numFmtId="49" fontId="250" fillId="43" borderId="57" xfId="4" quotePrefix="1" applyNumberFormat="1" applyFont="1" applyFill="1" applyBorder="1" applyAlignment="1">
      <alignment horizontal="center"/>
    </xf>
    <xf numFmtId="49" fontId="245" fillId="43" borderId="54" xfId="4" quotePrefix="1" applyNumberFormat="1" applyFont="1" applyFill="1" applyBorder="1" applyAlignment="1">
      <alignment horizontal="center"/>
    </xf>
    <xf numFmtId="49" fontId="236" fillId="43" borderId="54" xfId="4" quotePrefix="1" applyNumberFormat="1" applyFont="1" applyFill="1" applyBorder="1" applyAlignment="1">
      <alignment horizontal="center"/>
    </xf>
    <xf numFmtId="49" fontId="245" fillId="43" borderId="167" xfId="4" quotePrefix="1" applyNumberFormat="1" applyFont="1" applyFill="1" applyBorder="1" applyAlignment="1">
      <alignment horizontal="center"/>
    </xf>
    <xf numFmtId="49" fontId="236" fillId="43" borderId="120" xfId="4" quotePrefix="1" applyNumberFormat="1" applyFont="1" applyFill="1" applyBorder="1" applyAlignment="1">
      <alignment horizontal="center"/>
    </xf>
    <xf numFmtId="49" fontId="245" fillId="43" borderId="57" xfId="4" quotePrefix="1" applyNumberFormat="1" applyFont="1" applyFill="1" applyBorder="1" applyAlignment="1">
      <alignment horizontal="center"/>
    </xf>
    <xf numFmtId="49" fontId="238" fillId="43" borderId="55" xfId="4" quotePrefix="1" applyNumberFormat="1" applyFont="1" applyFill="1" applyBorder="1" applyAlignment="1">
      <alignment horizontal="center"/>
    </xf>
    <xf numFmtId="49" fontId="233" fillId="15" borderId="4" xfId="4" applyNumberFormat="1" applyFont="1" applyFill="1" applyBorder="1" applyAlignment="1" applyProtection="1">
      <alignment horizontal="center" vertical="center" wrapText="1"/>
    </xf>
    <xf numFmtId="0" fontId="158" fillId="17" borderId="14" xfId="0" applyFont="1" applyFill="1" applyBorder="1" applyAlignment="1" applyProtection="1">
      <alignment horizontal="center" vertical="center" wrapText="1"/>
    </xf>
    <xf numFmtId="0" fontId="158" fillId="17" borderId="15" xfId="0" applyFont="1" applyFill="1" applyBorder="1" applyAlignment="1" applyProtection="1">
      <alignment horizontal="center" vertical="center" wrapText="1"/>
    </xf>
    <xf numFmtId="0" fontId="158" fillId="17" borderId="13" xfId="0" applyFont="1" applyFill="1" applyBorder="1" applyAlignment="1" applyProtection="1">
      <alignment horizontal="center" vertical="center" wrapText="1"/>
    </xf>
    <xf numFmtId="0" fontId="202" fillId="15" borderId="0" xfId="4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53" fillId="48" borderId="0" xfId="6" applyFill="1"/>
    <xf numFmtId="0" fontId="153" fillId="48" borderId="0" xfId="6" applyFill="1" applyAlignment="1"/>
    <xf numFmtId="0" fontId="153" fillId="17" borderId="0" xfId="6" applyFill="1"/>
    <xf numFmtId="0" fontId="153" fillId="17" borderId="0" xfId="6" applyFill="1" applyAlignment="1"/>
    <xf numFmtId="188" fontId="162" fillId="49" borderId="22" xfId="4" applyNumberFormat="1" applyFont="1" applyFill="1" applyBorder="1" applyAlignment="1" applyProtection="1">
      <alignment horizontal="center" vertical="center"/>
    </xf>
    <xf numFmtId="188" fontId="162" fillId="30" borderId="88" xfId="4" applyNumberFormat="1" applyFont="1" applyFill="1" applyBorder="1" applyAlignment="1" applyProtection="1">
      <alignment horizontal="center" vertical="center"/>
    </xf>
    <xf numFmtId="188" fontId="162" fillId="30" borderId="8" xfId="4" applyNumberFormat="1" applyFont="1" applyFill="1" applyBorder="1" applyAlignment="1" applyProtection="1">
      <alignment horizontal="center" vertical="center"/>
    </xf>
    <xf numFmtId="188" fontId="162" fillId="30" borderId="4" xfId="4" applyNumberFormat="1" applyFont="1" applyFill="1" applyBorder="1" applyAlignment="1" applyProtection="1">
      <alignment horizontal="center" vertical="center"/>
    </xf>
    <xf numFmtId="188" fontId="162" fillId="26" borderId="88" xfId="4" applyNumberFormat="1" applyFont="1" applyFill="1" applyBorder="1" applyAlignment="1" applyProtection="1">
      <alignment horizontal="center" vertical="center"/>
    </xf>
    <xf numFmtId="188" fontId="162" fillId="26" borderId="8" xfId="4" applyNumberFormat="1" applyFont="1" applyFill="1" applyBorder="1" applyAlignment="1" applyProtection="1">
      <alignment horizontal="center" vertical="center"/>
    </xf>
    <xf numFmtId="188" fontId="162" fillId="26" borderId="4" xfId="4" applyNumberFormat="1" applyFont="1" applyFill="1" applyBorder="1" applyAlignment="1" applyProtection="1">
      <alignment horizontal="center" vertical="center"/>
    </xf>
    <xf numFmtId="188" fontId="162" fillId="21" borderId="115" xfId="4" applyNumberFormat="1" applyFont="1" applyFill="1" applyBorder="1" applyAlignment="1" applyProtection="1">
      <alignment horizontal="center" vertical="center"/>
    </xf>
    <xf numFmtId="188" fontId="162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2" fillId="21" borderId="14" xfId="4" applyNumberFormat="1" applyFont="1" applyFill="1" applyBorder="1" applyAlignment="1" applyProtection="1">
      <alignment horizontal="center" vertical="center"/>
    </xf>
    <xf numFmtId="188" fontId="162" fillId="21" borderId="83" xfId="4" applyNumberFormat="1" applyFont="1" applyFill="1" applyBorder="1" applyAlignment="1" applyProtection="1">
      <alignment horizontal="center" vertical="center"/>
    </xf>
    <xf numFmtId="188" fontId="162" fillId="21" borderId="168" xfId="4" applyNumberFormat="1" applyFont="1" applyFill="1" applyBorder="1" applyAlignment="1" applyProtection="1">
      <alignment horizontal="center" vertical="center"/>
    </xf>
    <xf numFmtId="188" fontId="162" fillId="31" borderId="171" xfId="4" applyNumberFormat="1" applyFont="1" applyFill="1" applyBorder="1" applyAlignment="1" applyProtection="1">
      <alignment horizontal="center" vertical="center"/>
    </xf>
    <xf numFmtId="188" fontId="162" fillId="49" borderId="172" xfId="4" applyNumberFormat="1" applyFont="1" applyFill="1" applyBorder="1" applyAlignment="1" applyProtection="1">
      <alignment horizontal="center" vertical="center"/>
    </xf>
    <xf numFmtId="188" fontId="162" fillId="49" borderId="173" xfId="4" applyNumberFormat="1" applyFont="1" applyFill="1" applyBorder="1" applyAlignment="1" applyProtection="1">
      <alignment horizontal="center" vertical="center"/>
    </xf>
    <xf numFmtId="188" fontId="162" fillId="31" borderId="174" xfId="4" applyNumberFormat="1" applyFont="1" applyFill="1" applyBorder="1" applyAlignment="1" applyProtection="1">
      <alignment horizontal="center" vertical="center"/>
    </xf>
    <xf numFmtId="188" fontId="162" fillId="31" borderId="162" xfId="4" applyNumberFormat="1" applyFont="1" applyFill="1" applyBorder="1" applyAlignment="1" applyProtection="1">
      <alignment horizontal="center" vertical="center"/>
    </xf>
    <xf numFmtId="181" fontId="251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9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/>
    <xf numFmtId="38" fontId="252" fillId="21" borderId="38" xfId="17" applyNumberFormat="1" applyFont="1" applyFill="1" applyBorder="1" applyAlignment="1" applyProtection="1"/>
    <xf numFmtId="38" fontId="252" fillId="21" borderId="138" xfId="17" applyNumberFormat="1" applyFont="1" applyFill="1" applyBorder="1" applyAlignment="1" applyProtection="1"/>
    <xf numFmtId="197" fontId="253" fillId="21" borderId="57" xfId="7" applyNumberFormat="1" applyFont="1" applyFill="1" applyBorder="1" applyAlignment="1" applyProtection="1"/>
    <xf numFmtId="197" fontId="254" fillId="21" borderId="57" xfId="7" applyNumberFormat="1" applyFont="1" applyFill="1" applyBorder="1" applyAlignment="1" applyProtection="1"/>
    <xf numFmtId="197" fontId="254" fillId="21" borderId="136" xfId="7" applyNumberFormat="1" applyFont="1" applyFill="1" applyBorder="1" applyAlignment="1" applyProtection="1"/>
    <xf numFmtId="38" fontId="252" fillId="21" borderId="116" xfId="17" applyNumberFormat="1" applyFont="1" applyFill="1" applyBorder="1" applyAlignment="1" applyProtection="1">
      <alignment horizontal="center"/>
    </xf>
    <xf numFmtId="38" fontId="252" fillId="21" borderId="38" xfId="17" applyNumberFormat="1" applyFont="1" applyFill="1" applyBorder="1" applyAlignment="1" applyProtection="1">
      <alignment horizontal="center"/>
    </xf>
    <xf numFmtId="38" fontId="252" fillId="21" borderId="138" xfId="17" applyNumberFormat="1" applyFont="1" applyFill="1" applyBorder="1" applyAlignment="1" applyProtection="1">
      <alignment horizontal="center"/>
    </xf>
    <xf numFmtId="188" fontId="162" fillId="17" borderId="4" xfId="4" applyNumberFormat="1" applyFont="1" applyFill="1" applyBorder="1" applyAlignment="1" applyProtection="1">
      <alignment horizontal="center" vertical="center"/>
    </xf>
    <xf numFmtId="188" fontId="162" fillId="21" borderId="51" xfId="4" applyNumberFormat="1" applyFont="1" applyFill="1" applyBorder="1" applyAlignment="1" applyProtection="1">
      <alignment horizontal="center" vertical="center"/>
    </xf>
    <xf numFmtId="188" fontId="162" fillId="21" borderId="175" xfId="4" applyNumberFormat="1" applyFont="1" applyFill="1" applyBorder="1" applyAlignment="1" applyProtection="1">
      <alignment horizontal="center" vertical="center"/>
    </xf>
    <xf numFmtId="188" fontId="162" fillId="31" borderId="102" xfId="4" applyNumberFormat="1" applyFont="1" applyFill="1" applyBorder="1" applyAlignment="1" applyProtection="1">
      <alignment horizontal="center" vertical="center"/>
    </xf>
    <xf numFmtId="188" fontId="162" fillId="31" borderId="137" xfId="4" applyNumberFormat="1" applyFont="1" applyFill="1" applyBorder="1" applyAlignment="1" applyProtection="1">
      <alignment horizontal="center" vertical="center"/>
    </xf>
    <xf numFmtId="188" fontId="162" fillId="31" borderId="24" xfId="4" applyNumberFormat="1" applyFont="1" applyFill="1" applyBorder="1" applyAlignment="1" applyProtection="1">
      <alignment horizontal="center" vertical="center"/>
    </xf>
    <xf numFmtId="188" fontId="162" fillId="31" borderId="20" xfId="4" applyNumberFormat="1" applyFont="1" applyFill="1" applyBorder="1" applyAlignment="1" applyProtection="1">
      <alignment horizontal="center" vertical="center"/>
    </xf>
    <xf numFmtId="188" fontId="162" fillId="31" borderId="169" xfId="4" applyNumberFormat="1" applyFont="1" applyFill="1" applyBorder="1" applyAlignment="1" applyProtection="1">
      <alignment horizontal="center" vertical="center"/>
    </xf>
    <xf numFmtId="188" fontId="162" fillId="31" borderId="168" xfId="4" applyNumberFormat="1" applyFont="1" applyFill="1" applyBorder="1" applyAlignment="1" applyProtection="1">
      <alignment horizontal="center" vertical="center"/>
    </xf>
    <xf numFmtId="188" fontId="162" fillId="21" borderId="176" xfId="4" applyNumberFormat="1" applyFont="1" applyFill="1" applyBorder="1" applyAlignment="1" applyProtection="1">
      <alignment horizontal="center" vertical="center"/>
    </xf>
    <xf numFmtId="188" fontId="162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2" fillId="21" borderId="179" xfId="4" applyNumberFormat="1" applyFont="1" applyFill="1" applyBorder="1" applyAlignment="1" applyProtection="1">
      <alignment horizontal="center" vertical="center"/>
    </xf>
    <xf numFmtId="188" fontId="162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2" fillId="15" borderId="17" xfId="4" applyFont="1" applyFill="1" applyBorder="1" applyAlignment="1">
      <alignment vertical="center"/>
    </xf>
    <xf numFmtId="0" fontId="203" fillId="15" borderId="100" xfId="4" quotePrefix="1" applyFont="1" applyFill="1" applyBorder="1" applyAlignment="1" applyProtection="1">
      <alignment horizontal="center" vertical="center"/>
    </xf>
    <xf numFmtId="0" fontId="203" fillId="15" borderId="16" xfId="4" quotePrefix="1" applyFont="1" applyFill="1" applyBorder="1" applyAlignment="1" applyProtection="1">
      <alignment horizontal="center" vertical="center"/>
    </xf>
    <xf numFmtId="0" fontId="203" fillId="15" borderId="4" xfId="4" quotePrefix="1" applyFont="1" applyFill="1" applyBorder="1" applyAlignment="1" applyProtection="1">
      <alignment horizontal="center" vertical="center"/>
    </xf>
    <xf numFmtId="186" fontId="151" fillId="15" borderId="100" xfId="2" applyNumberFormat="1" applyFill="1" applyBorder="1" applyAlignment="1" applyProtection="1">
      <alignment horizontal="center" vertical="center"/>
    </xf>
    <xf numFmtId="186" fontId="210" fillId="15" borderId="4" xfId="4" applyNumberFormat="1" applyFont="1" applyFill="1" applyBorder="1" applyAlignment="1" applyProtection="1">
      <alignment horizontal="center" vertical="center"/>
    </xf>
    <xf numFmtId="3" fontId="151" fillId="15" borderId="100" xfId="2" applyNumberFormat="1" applyFill="1" applyBorder="1" applyAlignment="1" applyProtection="1">
      <alignment horizontal="center"/>
    </xf>
    <xf numFmtId="0" fontId="210" fillId="15" borderId="16" xfId="16" applyFont="1" applyFill="1" applyBorder="1" applyAlignment="1" applyProtection="1">
      <alignment horizontal="center"/>
    </xf>
    <xf numFmtId="0" fontId="210" fillId="15" borderId="4" xfId="16" applyFont="1" applyFill="1" applyBorder="1" applyAlignment="1" applyProtection="1">
      <alignment horizontal="center"/>
    </xf>
    <xf numFmtId="1" fontId="168" fillId="24" borderId="100" xfId="4" applyNumberFormat="1" applyFont="1" applyFill="1" applyBorder="1" applyAlignment="1" applyProtection="1">
      <alignment horizontal="center" vertical="center"/>
    </xf>
    <xf numFmtId="1" fontId="168" fillId="24" borderId="4" xfId="4" applyNumberFormat="1" applyFont="1" applyFill="1" applyBorder="1" applyAlignment="1" applyProtection="1">
      <alignment horizontal="center" vertical="center"/>
    </xf>
    <xf numFmtId="0" fontId="256" fillId="17" borderId="0" xfId="7" applyFont="1" applyFill="1" applyBorder="1" applyAlignment="1" applyProtection="1">
      <alignment horizontal="center"/>
    </xf>
    <xf numFmtId="194" fontId="212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5" fillId="15" borderId="17" xfId="8" applyFont="1" applyFill="1" applyBorder="1" applyAlignment="1" applyProtection="1">
      <alignment horizontal="center"/>
    </xf>
    <xf numFmtId="0" fontId="255" fillId="15" borderId="0" xfId="8" applyFont="1" applyFill="1" applyBorder="1" applyAlignment="1" applyProtection="1">
      <alignment horizontal="center"/>
    </xf>
    <xf numFmtId="0" fontId="255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5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6" fillId="40" borderId="113" xfId="17" applyNumberFormat="1" applyFont="1" applyFill="1" applyBorder="1" applyAlignment="1" applyProtection="1">
      <alignment horizontal="center"/>
    </xf>
    <xf numFmtId="38" fontId="176" fillId="40" borderId="32" xfId="17" applyNumberFormat="1" applyFont="1" applyFill="1" applyBorder="1" applyAlignment="1" applyProtection="1">
      <alignment horizontal="center"/>
    </xf>
    <xf numFmtId="38" fontId="176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5" fillId="19" borderId="117" xfId="0" applyFont="1" applyFill="1" applyBorder="1" applyAlignment="1" applyProtection="1">
      <alignment horizontal="center" vertical="center" wrapText="1"/>
    </xf>
    <xf numFmtId="0" fontId="155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31" fillId="19" borderId="5" xfId="4" applyFont="1" applyFill="1" applyBorder="1" applyAlignment="1" applyProtection="1">
      <alignment horizontal="center" vertical="center"/>
    </xf>
    <xf numFmtId="0" fontId="231" fillId="19" borderId="6" xfId="4" applyFont="1" applyFill="1" applyBorder="1" applyAlignment="1" applyProtection="1">
      <alignment horizontal="center" vertical="center"/>
    </xf>
    <xf numFmtId="0" fontId="231" fillId="19" borderId="7" xfId="4" applyFont="1" applyFill="1" applyBorder="1" applyAlignment="1" applyProtection="1">
      <alignment horizontal="center" vertical="center"/>
    </xf>
    <xf numFmtId="0" fontId="169" fillId="23" borderId="5" xfId="0" applyFont="1" applyFill="1" applyBorder="1" applyAlignment="1" applyProtection="1">
      <alignment horizontal="center" vertical="center"/>
    </xf>
    <xf numFmtId="0" fontId="169" fillId="23" borderId="6" xfId="0" applyFont="1" applyFill="1" applyBorder="1" applyAlignment="1" applyProtection="1">
      <alignment horizontal="center" vertical="center"/>
    </xf>
    <xf numFmtId="0" fontId="169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5" fillId="24" borderId="100" xfId="4" applyFont="1" applyFill="1" applyBorder="1" applyAlignment="1" applyProtection="1">
      <alignment horizontal="center" vertical="center" wrapText="1"/>
      <protection locked="0"/>
    </xf>
    <xf numFmtId="0" fontId="165" fillId="24" borderId="16" xfId="4" applyFont="1" applyFill="1" applyBorder="1" applyAlignment="1" applyProtection="1">
      <alignment horizontal="center" vertical="center" wrapText="1"/>
      <protection locked="0"/>
    </xf>
    <xf numFmtId="0" fontId="165" fillId="24" borderId="4" xfId="4" applyFont="1" applyFill="1" applyBorder="1" applyAlignment="1" applyProtection="1">
      <alignment horizontal="center" vertical="center" wrapText="1"/>
      <protection locked="0"/>
    </xf>
    <xf numFmtId="0" fontId="213" fillId="17" borderId="100" xfId="4" applyFont="1" applyFill="1" applyBorder="1" applyAlignment="1" applyProtection="1">
      <alignment vertical="center" wrapText="1"/>
    </xf>
    <xf numFmtId="0" fontId="213" fillId="17" borderId="16" xfId="4" applyFont="1" applyFill="1" applyBorder="1" applyAlignment="1" applyProtection="1">
      <alignment vertical="center" wrapText="1"/>
    </xf>
    <xf numFmtId="0" fontId="213" fillId="17" borderId="4" xfId="4" applyFont="1" applyFill="1" applyBorder="1" applyAlignment="1" applyProtection="1">
      <alignment vertical="center" wrapText="1"/>
    </xf>
    <xf numFmtId="0" fontId="171" fillId="24" borderId="16" xfId="12" applyFont="1" applyFill="1" applyBorder="1" applyAlignment="1" applyProtection="1">
      <alignment horizontal="left" vertical="center"/>
    </xf>
    <xf numFmtId="0" fontId="171" fillId="24" borderId="88" xfId="12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/>
    </xf>
    <xf numFmtId="0" fontId="171" fillId="24" borderId="88" xfId="12" quotePrefix="1" applyFont="1" applyFill="1" applyBorder="1" applyAlignment="1" applyProtection="1">
      <alignment horizontal="left" vertical="center"/>
    </xf>
    <xf numFmtId="0" fontId="171" fillId="24" borderId="16" xfId="12" applyFont="1" applyFill="1" applyBorder="1" applyAlignment="1" applyProtection="1">
      <alignment vertical="center" wrapText="1"/>
    </xf>
    <xf numFmtId="0" fontId="171" fillId="24" borderId="88" xfId="12" applyFont="1" applyFill="1" applyBorder="1" applyAlignment="1" applyProtection="1">
      <alignment vertical="center" wrapText="1"/>
    </xf>
    <xf numFmtId="0" fontId="165" fillId="24" borderId="100" xfId="4" applyFont="1" applyFill="1" applyBorder="1" applyAlignment="1" applyProtection="1">
      <alignment horizontal="center" vertical="center" wrapText="1"/>
    </xf>
    <xf numFmtId="0" fontId="165" fillId="24" borderId="16" xfId="4" applyFont="1" applyFill="1" applyBorder="1" applyAlignment="1" applyProtection="1">
      <alignment horizontal="center" vertical="center" wrapText="1"/>
    </xf>
    <xf numFmtId="0" fontId="165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71" fillId="24" borderId="16" xfId="4" applyFont="1" applyFill="1" applyBorder="1" applyAlignment="1" applyProtection="1">
      <alignment horizontal="left" vertical="center"/>
    </xf>
    <xf numFmtId="0" fontId="171" fillId="24" borderId="88" xfId="4" applyFont="1" applyFill="1" applyBorder="1" applyAlignment="1" applyProtection="1">
      <alignment horizontal="left" vertical="center"/>
    </xf>
    <xf numFmtId="0" fontId="171" fillId="24" borderId="16" xfId="12" quotePrefix="1" applyFont="1" applyFill="1" applyBorder="1" applyAlignment="1" applyProtection="1">
      <alignment horizontal="left" vertical="center" wrapText="1"/>
    </xf>
    <xf numFmtId="0" fontId="171" fillId="24" borderId="88" xfId="12" quotePrefix="1" applyFont="1" applyFill="1" applyBorder="1" applyAlignment="1" applyProtection="1">
      <alignment horizontal="left" vertical="center" wrapText="1"/>
    </xf>
    <xf numFmtId="0" fontId="171" fillId="24" borderId="16" xfId="4" applyFont="1" applyFill="1" applyBorder="1" applyAlignment="1" applyProtection="1">
      <alignment horizontal="left"/>
    </xf>
    <xf numFmtId="0" fontId="171" fillId="24" borderId="88" xfId="4" applyFont="1" applyFill="1" applyBorder="1" applyAlignment="1" applyProtection="1">
      <alignment horizontal="left"/>
    </xf>
    <xf numFmtId="0" fontId="171" fillId="24" borderId="16" xfId="4" applyFont="1" applyFill="1" applyBorder="1" applyAlignment="1" applyProtection="1">
      <alignment vertical="center" wrapText="1"/>
    </xf>
    <xf numFmtId="0" fontId="171" fillId="24" borderId="88" xfId="4" applyFont="1" applyFill="1" applyBorder="1" applyAlignment="1" applyProtection="1">
      <alignment vertical="center" wrapText="1"/>
    </xf>
    <xf numFmtId="0" fontId="171" fillId="24" borderId="16" xfId="4" applyFont="1" applyFill="1" applyBorder="1" applyAlignment="1" applyProtection="1">
      <alignment wrapText="1"/>
    </xf>
    <xf numFmtId="0" fontId="171" fillId="24" borderId="88" xfId="4" applyFont="1" applyFill="1" applyBorder="1" applyAlignment="1" applyProtection="1">
      <alignment wrapText="1"/>
    </xf>
    <xf numFmtId="0" fontId="171" fillId="17" borderId="100" xfId="4" applyFont="1" applyFill="1" applyBorder="1" applyAlignment="1" applyProtection="1">
      <alignment horizontal="left" vertical="center"/>
    </xf>
    <xf numFmtId="0" fontId="171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6" fillId="26" borderId="16" xfId="12" quotePrefix="1" applyFont="1" applyFill="1" applyBorder="1" applyAlignment="1">
      <alignment horizontal="left" vertical="center" wrapText="1"/>
    </xf>
    <xf numFmtId="0" fontId="257" fillId="26" borderId="16" xfId="4" applyFont="1" applyFill="1" applyBorder="1" applyAlignment="1">
      <alignment horizontal="left" vertical="center" wrapText="1"/>
    </xf>
    <xf numFmtId="0" fontId="186" fillId="26" borderId="16" xfId="12" quotePrefix="1" applyFont="1" applyFill="1" applyBorder="1" applyAlignment="1" applyProtection="1">
      <alignment horizontal="left" vertical="center" wrapText="1"/>
    </xf>
    <xf numFmtId="0" fontId="257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6" fillId="30" borderId="16" xfId="4" applyFont="1" applyFill="1" applyBorder="1" applyAlignment="1">
      <alignment vertical="center" wrapText="1"/>
    </xf>
    <xf numFmtId="0" fontId="260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6" fillId="30" borderId="16" xfId="12" applyFont="1" applyFill="1" applyBorder="1" applyAlignment="1">
      <alignment horizontal="left" vertical="center" wrapText="1"/>
    </xf>
    <xf numFmtId="0" fontId="259" fillId="30" borderId="16" xfId="4" applyFont="1" applyFill="1" applyBorder="1" applyAlignment="1">
      <alignment horizontal="left" vertical="center" wrapText="1"/>
    </xf>
    <xf numFmtId="0" fontId="196" fillId="30" borderId="16" xfId="12" applyFont="1" applyFill="1" applyBorder="1" applyAlignment="1">
      <alignment horizontal="left" vertical="center"/>
    </xf>
    <xf numFmtId="0" fontId="196" fillId="30" borderId="16" xfId="12" applyFont="1" applyFill="1" applyBorder="1" applyAlignment="1">
      <alignment vertical="center" wrapText="1"/>
    </xf>
    <xf numFmtId="0" fontId="259" fillId="30" borderId="16" xfId="4" applyFont="1" applyFill="1" applyBorder="1" applyAlignment="1">
      <alignment vertical="center" wrapText="1"/>
    </xf>
    <xf numFmtId="0" fontId="196" fillId="30" borderId="16" xfId="12" quotePrefix="1" applyFont="1" applyFill="1" applyBorder="1" applyAlignment="1">
      <alignment horizontal="left" vertical="center" wrapText="1"/>
    </xf>
    <xf numFmtId="0" fontId="260" fillId="30" borderId="16" xfId="4" applyFont="1" applyFill="1" applyBorder="1" applyAlignment="1">
      <alignment horizontal="left" vertical="center" wrapText="1"/>
    </xf>
    <xf numFmtId="0" fontId="196" fillId="30" borderId="16" xfId="12" quotePrefix="1" applyFont="1" applyFill="1" applyBorder="1" applyAlignment="1">
      <alignment horizontal="left" vertical="center"/>
    </xf>
    <xf numFmtId="0" fontId="196" fillId="30" borderId="12" xfId="12" applyFont="1" applyFill="1" applyBorder="1" applyAlignment="1">
      <alignment vertical="center" wrapText="1"/>
    </xf>
    <xf numFmtId="0" fontId="196" fillId="30" borderId="88" xfId="12" applyFont="1" applyFill="1" applyBorder="1" applyAlignment="1">
      <alignment horizontal="left" vertical="center"/>
    </xf>
    <xf numFmtId="3" fontId="258" fillId="17" borderId="100" xfId="4" applyNumberFormat="1" applyFont="1" applyFill="1" applyBorder="1" applyAlignment="1" applyProtection="1">
      <alignment horizontal="center" vertical="center"/>
      <protection locked="0"/>
    </xf>
    <xf numFmtId="3" fontId="258" fillId="17" borderId="16" xfId="4" applyNumberFormat="1" applyFont="1" applyFill="1" applyBorder="1" applyAlignment="1" applyProtection="1">
      <alignment horizontal="center" vertical="center"/>
      <protection locked="0"/>
    </xf>
    <xf numFmtId="3" fontId="258" fillId="17" borderId="4" xfId="4" applyNumberFormat="1" applyFont="1" applyFill="1" applyBorder="1" applyAlignment="1" applyProtection="1">
      <alignment horizontal="center" vertical="center"/>
      <protection locked="0"/>
    </xf>
    <xf numFmtId="0" fontId="196" fillId="30" borderId="16" xfId="4" applyFont="1" applyFill="1" applyBorder="1" applyAlignment="1">
      <alignment horizontal="left" vertical="center"/>
    </xf>
    <xf numFmtId="0" fontId="196" fillId="30" borderId="16" xfId="4" applyFont="1" applyFill="1" applyBorder="1" applyAlignment="1">
      <alignment horizontal="left" vertical="center" wrapText="1"/>
    </xf>
    <xf numFmtId="0" fontId="196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51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8" fillId="24" borderId="100" xfId="4" applyNumberFormat="1" applyFont="1" applyFill="1" applyBorder="1" applyAlignment="1" applyProtection="1">
      <alignment horizontal="center" vertical="center"/>
      <protection locked="0"/>
    </xf>
    <xf numFmtId="1" fontId="168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201" fillId="17" borderId="100" xfId="4" applyNumberFormat="1" applyFont="1" applyFill="1" applyBorder="1" applyAlignment="1" applyProtection="1">
      <alignment horizontal="center" vertical="center"/>
      <protection locked="0"/>
    </xf>
    <xf numFmtId="3" fontId="201" fillId="17" borderId="16" xfId="4" applyNumberFormat="1" applyFont="1" applyFill="1" applyBorder="1" applyAlignment="1" applyProtection="1">
      <alignment horizontal="center" vertical="center"/>
      <protection locked="0"/>
    </xf>
    <xf numFmtId="3" fontId="201" fillId="17" borderId="4" xfId="4" applyNumberFormat="1" applyFont="1" applyFill="1" applyBorder="1" applyAlignment="1" applyProtection="1">
      <alignment horizontal="center" vertical="center"/>
      <protection locked="0"/>
    </xf>
    <xf numFmtId="0" fontId="213" fillId="17" borderId="100" xfId="4" applyFont="1" applyFill="1" applyBorder="1" applyAlignment="1" applyProtection="1">
      <alignment horizontal="center" vertical="center" wrapText="1"/>
    </xf>
    <xf numFmtId="0" fontId="213" fillId="17" borderId="16" xfId="4" applyFont="1" applyFill="1" applyBorder="1" applyAlignment="1" applyProtection="1">
      <alignment horizontal="center" vertical="center" wrapText="1"/>
    </xf>
    <xf numFmtId="0" fontId="213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СУ “Г. С. Раковски”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2041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40392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40392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1660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1660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1220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1220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172040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172040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24015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24015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239327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239327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309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309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309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309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239636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239636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237543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237543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2093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2093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239636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239636</v>
      </c>
      <c r="Q81" s="1242">
        <f>+ROUND(Q79+Q80,0)</f>
        <v>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3" priority="47" stopIfTrue="1" operator="notEqual">
      <formula>0</formula>
    </cfRule>
  </conditionalFormatting>
  <conditionalFormatting sqref="B133">
    <cfRule type="cellIs" dxfId="152" priority="46" stopIfTrue="1" operator="notEqual">
      <formula>0</formula>
    </cfRule>
    <cfRule type="cellIs" dxfId="116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15" priority="45" operator="equal">
      <formula>0</formula>
    </cfRule>
  </conditionalFormatting>
  <conditionalFormatting sqref="I2">
    <cfRule type="cellIs" dxfId="148" priority="44" operator="equal">
      <formula>0</formula>
    </cfRule>
  </conditionalFormatting>
  <conditionalFormatting sqref="F137:G138">
    <cfRule type="cellIs" dxfId="147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6" priority="41" stopIfTrue="1" operator="equal">
      <formula>"НЕРАВНЕНИЕ!"</formula>
    </cfRule>
  </conditionalFormatting>
  <conditionalFormatting sqref="L137:M138">
    <cfRule type="cellIs" dxfId="145" priority="40" stopIfTrue="1" operator="equal">
      <formula>"НЕРАВНЕНИЕ!"</formula>
    </cfRule>
  </conditionalFormatting>
  <conditionalFormatting sqref="F140:G141">
    <cfRule type="cellIs" dxfId="144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3" priority="37" stopIfTrue="1" operator="equal">
      <formula>"НЕРАВНЕНИЕ !"</formula>
    </cfRule>
  </conditionalFormatting>
  <conditionalFormatting sqref="L140:M141">
    <cfRule type="cellIs" dxfId="142" priority="36" stopIfTrue="1" operator="equal">
      <formula>"НЕРАВНЕНИЕ !"</formula>
    </cfRule>
  </conditionalFormatting>
  <conditionalFormatting sqref="I140:J141 L140:L141 N140:N141 F140:G141">
    <cfRule type="cellIs" dxfId="141" priority="35" operator="notEqual">
      <formula>0</formula>
    </cfRule>
  </conditionalFormatting>
  <conditionalFormatting sqref="I133:J133">
    <cfRule type="cellIs" dxfId="140" priority="33" stopIfTrue="1" operator="notEqual">
      <formula>0</formula>
    </cfRule>
  </conditionalFormatting>
  <conditionalFormatting sqref="L82">
    <cfRule type="cellIs" dxfId="139" priority="28" stopIfTrue="1" operator="notEqual">
      <formula>0</formula>
    </cfRule>
  </conditionalFormatting>
  <conditionalFormatting sqref="N82">
    <cfRule type="cellIs" dxfId="138" priority="27" stopIfTrue="1" operator="notEqual">
      <formula>0</formula>
    </cfRule>
  </conditionalFormatting>
  <conditionalFormatting sqref="L133">
    <cfRule type="cellIs" dxfId="137" priority="32" stopIfTrue="1" operator="notEqual">
      <formula>0</formula>
    </cfRule>
  </conditionalFormatting>
  <conditionalFormatting sqref="N133">
    <cfRule type="cellIs" dxfId="136" priority="31" stopIfTrue="1" operator="notEqual">
      <formula>0</formula>
    </cfRule>
  </conditionalFormatting>
  <conditionalFormatting sqref="F82:H82">
    <cfRule type="cellIs" dxfId="135" priority="30" stopIfTrue="1" operator="notEqual">
      <formula>0</formula>
    </cfRule>
  </conditionalFormatting>
  <conditionalFormatting sqref="I82:J82">
    <cfRule type="cellIs" dxfId="134" priority="29" stopIfTrue="1" operator="notEqual">
      <formula>0</formula>
    </cfRule>
  </conditionalFormatting>
  <conditionalFormatting sqref="B82">
    <cfRule type="cellIs" dxfId="133" priority="25" operator="equal">
      <formula>0</formula>
    </cfRule>
    <cfRule type="cellIs" dxfId="132" priority="26" stopIfTrue="1" operator="notEqual">
      <formula>0</formula>
    </cfRule>
  </conditionalFormatting>
  <conditionalFormatting sqref="P133:Q133">
    <cfRule type="cellIs" dxfId="131" priority="24" stopIfTrue="1" operator="notEqual">
      <formula>0</formula>
    </cfRule>
  </conditionalFormatting>
  <conditionalFormatting sqref="P137:Q138">
    <cfRule type="cellIs" dxfId="130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9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8" priority="19" operator="notEqual">
      <formula>0</formula>
    </cfRule>
  </conditionalFormatting>
  <conditionalFormatting sqref="P2">
    <cfRule type="cellIs" dxfId="127" priority="14" stopIfTrue="1" operator="equal">
      <formula>98</formula>
    </cfRule>
    <cfRule type="cellIs" dxfId="126" priority="15" stopIfTrue="1" operator="equal">
      <formula>96</formula>
    </cfRule>
    <cfRule type="cellIs" dxfId="125" priority="16" stopIfTrue="1" operator="equal">
      <formula>42</formula>
    </cfRule>
    <cfRule type="cellIs" dxfId="114" priority="17" stopIfTrue="1" operator="equal">
      <formula>97</formula>
    </cfRule>
    <cfRule type="cellIs" dxfId="113" priority="18" stopIfTrue="1" operator="equal">
      <formula>33</formula>
    </cfRule>
  </conditionalFormatting>
  <conditionalFormatting sqref="Q2">
    <cfRule type="cellIs" dxfId="124" priority="9" stopIfTrue="1" operator="equal">
      <formula>"Чужди средства"</formula>
    </cfRule>
    <cfRule type="cellIs" dxfId="123" priority="10" stopIfTrue="1" operator="equal">
      <formula>"СЕС - ДМП"</formula>
    </cfRule>
    <cfRule type="cellIs" dxfId="122" priority="11" stopIfTrue="1" operator="equal">
      <formula>"СЕС - РА"</formula>
    </cfRule>
    <cfRule type="cellIs" dxfId="112" priority="12" stopIfTrue="1" operator="equal">
      <formula>"СЕС - ДЕС"</formula>
    </cfRule>
    <cfRule type="cellIs" dxfId="111" priority="13" stopIfTrue="1" operator="equal">
      <formula>"СЕС - КСФ"</formula>
    </cfRule>
  </conditionalFormatting>
  <conditionalFormatting sqref="P82:Q82">
    <cfRule type="cellIs" dxfId="121" priority="5" stopIfTrue="1" operator="notEqual">
      <formula>0</formula>
    </cfRule>
  </conditionalFormatting>
  <conditionalFormatting sqref="T2:U2">
    <cfRule type="cellIs" dxfId="120" priority="1" stopIfTrue="1" operator="between">
      <formula>1000000000000</formula>
      <formula>9999999999999990</formula>
    </cfRule>
    <cfRule type="cellIs" dxfId="119" priority="2" stopIfTrue="1" operator="between">
      <formula>10000000000</formula>
      <formula>999999999999</formula>
    </cfRule>
    <cfRule type="cellIs" dxfId="118" priority="3" stopIfTrue="1" operator="between">
      <formula>1000000</formula>
      <formula>99999999</formula>
    </cfRule>
    <cfRule type="cellIs" dxfId="117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E8" sqref="E8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 xml:space="preserve"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239636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3" t="s">
        <v>2009</v>
      </c>
      <c r="C39" s="941"/>
      <c r="D39" s="1632"/>
      <c r="E39" s="810">
        <f>SUM(E40:E42)</f>
        <v>196055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2011</v>
      </c>
      <c r="C40" s="871" t="s">
        <v>840</v>
      </c>
      <c r="D40" s="872"/>
      <c r="E40" s="873">
        <f>OTCHET!E187</f>
        <v>167460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2012</v>
      </c>
      <c r="C41" s="1636" t="s">
        <v>841</v>
      </c>
      <c r="D41" s="1635"/>
      <c r="E41" s="1637">
        <f>OTCHET!E190</f>
        <v>4580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24015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43272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309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309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239636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239636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2093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0" priority="20" stopIfTrue="1" operator="notEqual">
      <formula>0</formula>
    </cfRule>
  </conditionalFormatting>
  <conditionalFormatting sqref="E105:I105">
    <cfRule type="cellIs" dxfId="109" priority="19" stopIfTrue="1" operator="notEqual">
      <formula>0</formula>
    </cfRule>
  </conditionalFormatting>
  <conditionalFormatting sqref="G107:H107 B107">
    <cfRule type="cellIs" dxfId="108" priority="18" stopIfTrue="1" operator="equal">
      <formula>0</formula>
    </cfRule>
  </conditionalFormatting>
  <conditionalFormatting sqref="I114 E110">
    <cfRule type="cellIs" dxfId="107" priority="17" stopIfTrue="1" operator="equal">
      <formula>0</formula>
    </cfRule>
  </conditionalFormatting>
  <conditionalFormatting sqref="E114:F114">
    <cfRule type="cellIs" dxfId="106" priority="16" stopIfTrue="1" operator="equal">
      <formula>0</formula>
    </cfRule>
  </conditionalFormatting>
  <conditionalFormatting sqref="E15">
    <cfRule type="cellIs" dxfId="105" priority="11" stopIfTrue="1" operator="equal">
      <formula>98</formula>
    </cfRule>
    <cfRule type="cellIs" dxfId="104" priority="12" stopIfTrue="1" operator="equal">
      <formula>96</formula>
    </cfRule>
    <cfRule type="cellIs" dxfId="103" priority="13" stopIfTrue="1" operator="equal">
      <formula>42</formula>
    </cfRule>
    <cfRule type="cellIs" dxfId="94" priority="14" stopIfTrue="1" operator="equal">
      <formula>97</formula>
    </cfRule>
    <cfRule type="cellIs" dxfId="93" priority="15" stopIfTrue="1" operator="equal">
      <formula>33</formula>
    </cfRule>
  </conditionalFormatting>
  <conditionalFormatting sqref="F15">
    <cfRule type="cellIs" dxfId="102" priority="6" stopIfTrue="1" operator="equal">
      <formula>"Чужди средства"</formula>
    </cfRule>
    <cfRule type="cellIs" dxfId="101" priority="7" stopIfTrue="1" operator="equal">
      <formula>"СЕС - ДМП"</formula>
    </cfRule>
    <cfRule type="cellIs" dxfId="100" priority="8" stopIfTrue="1" operator="equal">
      <formula>"СЕС - РА"</formula>
    </cfRule>
    <cfRule type="cellIs" dxfId="92" priority="9" stopIfTrue="1" operator="equal">
      <formula>"СЕС - ДЕС"</formula>
    </cfRule>
    <cfRule type="cellIs" dxfId="91" priority="10" stopIfTrue="1" operator="equal">
      <formula>"СЕС - КСФ"</formula>
    </cfRule>
  </conditionalFormatting>
  <conditionalFormatting sqref="B105">
    <cfRule type="cellIs" dxfId="99" priority="5" stopIfTrue="1" operator="notEqual">
      <formula>0</formula>
    </cfRule>
  </conditionalFormatting>
  <conditionalFormatting sqref="I11">
    <cfRule type="cellIs" dxfId="98" priority="1" stopIfTrue="1" operator="between">
      <formula>1000000000000</formula>
      <formula>9999999999999990</formula>
    </cfRule>
    <cfRule type="cellIs" dxfId="97" priority="2" stopIfTrue="1" operator="between">
      <formula>10000000000</formula>
      <formula>999999999999</formula>
    </cfRule>
    <cfRule type="cellIs" dxfId="96" priority="3" stopIfTrue="1" operator="between">
      <formula>1000000</formula>
      <formula>99999999</formula>
    </cfRule>
    <cfRule type="cellIs" dxfId="95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opLeftCell="B41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8" t="s">
        <v>2074</v>
      </c>
      <c r="C9" s="1769"/>
      <c r="D9" s="1770"/>
      <c r="E9" s="115">
        <v>44197</v>
      </c>
      <c r="F9" s="116">
        <v>44286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893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1978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0" t="str">
        <f>$B$9</f>
        <v>СУ “Г. С. Раковски”</v>
      </c>
      <c r="C176" s="1781"/>
      <c r="D176" s="1782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t="shared" ref="E187:L187" si="41">SUMIF($B$607:$B$12313,$B187,E$607:E$12313)</f>
        <v>167460</v>
      </c>
      <c r="F187" s="274">
        <f t="shared" si="41"/>
        <v>167460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t="shared" ref="E188:L189" si="43">SUMIF($C$607:$C$12313,$C188,E$607:E$12313)</f>
        <v>167460</v>
      </c>
      <c r="F188" s="282">
        <f t="shared" si="43"/>
        <v>167460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4" t="s">
        <v>742</v>
      </c>
      <c r="D190" s="1775"/>
      <c r="E190" s="273">
        <f t="shared" ref="E190:L190" si="44">SUMIF($B$607:$B$12313,$B190,E$607:E$12313)</f>
        <v>4580</v>
      </c>
      <c r="F190" s="274">
        <f t="shared" si="44"/>
        <v>4580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4580</v>
      </c>
      <c r="F193" s="296">
        <f t="shared" si="45"/>
        <v>4580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76" t="s">
        <v>192</v>
      </c>
      <c r="D196" s="1777"/>
      <c r="E196" s="273">
        <f t="shared" ref="E196:L196" si="46">SUMIF($B$607:$B$12313,$B196,E$607:E$12313)</f>
        <v>24015</v>
      </c>
      <c r="F196" s="274">
        <f t="shared" si="46"/>
        <v>24015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12300</v>
      </c>
      <c r="F197" s="282">
        <f t="shared" si="47"/>
        <v>12300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3295</v>
      </c>
      <c r="F198" s="296">
        <f t="shared" si="47"/>
        <v>3295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5440</v>
      </c>
      <c r="F200" s="296">
        <f t="shared" si="47"/>
        <v>5440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2980</v>
      </c>
      <c r="F201" s="296">
        <f t="shared" si="47"/>
        <v>2980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42052</v>
      </c>
      <c r="F205" s="274">
        <f t="shared" si="48"/>
        <v>42052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1660</v>
      </c>
      <c r="F206" s="282">
        <f t="shared" si="49"/>
        <v>1660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600</v>
      </c>
      <c r="F208" s="296">
        <f t="shared" si="49"/>
        <v>600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2700</v>
      </c>
      <c r="F209" s="296">
        <f t="shared" si="49"/>
        <v>2700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6807</v>
      </c>
      <c r="F210" s="296">
        <f t="shared" si="49"/>
        <v>6807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8100</v>
      </c>
      <c r="F211" s="315">
        <f t="shared" si="49"/>
        <v>8100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6659</v>
      </c>
      <c r="F212" s="321">
        <f t="shared" si="49"/>
        <v>6659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80</v>
      </c>
      <c r="F214" s="321">
        <f t="shared" si="49"/>
        <v>80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1660</v>
      </c>
      <c r="F217" s="321">
        <f t="shared" si="50"/>
        <v>1660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13786</v>
      </c>
      <c r="F222" s="288">
        <f t="shared" si="50"/>
        <v>13786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5" t="s">
        <v>269</v>
      </c>
      <c r="D223" s="1786"/>
      <c r="E223" s="310">
        <f t="shared" ref="E223:L223" si="51">SUMIF($B$607:$B$12313,$B223,E$607:E$12313)</f>
        <v>1220</v>
      </c>
      <c r="F223" s="274">
        <f t="shared" si="51"/>
        <v>1220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t="shared" ref="E224:L226" si="52">SUMIF($C$607:$C$12313,$C224,E$607:E$12313)</f>
        <v>20</v>
      </c>
      <c r="F224" s="282">
        <f t="shared" si="52"/>
        <v>20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1200</v>
      </c>
      <c r="F225" s="296">
        <f t="shared" si="52"/>
        <v>1200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5" t="s">
        <v>717</v>
      </c>
      <c r="D227" s="178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5" t="s">
        <v>217</v>
      </c>
      <c r="D233" s="178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5" t="s">
        <v>219</v>
      </c>
      <c r="D236" s="178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5" t="s">
        <v>231</v>
      </c>
      <c r="D255" s="178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5" t="s">
        <v>1657</v>
      </c>
      <c r="D265" s="178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5" t="s">
        <v>1654</v>
      </c>
      <c r="D269" s="178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9" t="s">
        <v>245</v>
      </c>
      <c r="D275" s="1790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9" t="s">
        <v>619</v>
      </c>
      <c r="D284" s="1790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9" t="s">
        <v>681</v>
      </c>
      <c r="D287" s="1790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683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5" t="s">
        <v>690</v>
      </c>
      <c r="D297" s="1796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t="shared" ref="E301:L301" si="77">SUMIF($C$607:$C$12313,$C301,E$607:E$12313)</f>
        <v>239636</v>
      </c>
      <c r="F301" s="396">
        <f t="shared" si="77"/>
        <v>239636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СУ “Г. С. Раковски”</v>
      </c>
      <c r="C350" s="1781"/>
      <c r="D350" s="1782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t="shared" ref="E391:L391" si="87">SUM(E392:E395)</f>
        <v>237543</v>
      </c>
      <c r="F391" s="459">
        <f t="shared" si="87"/>
        <v>237543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237543</v>
      </c>
      <c r="F395" s="173">
        <v>237543</v>
      </c>
      <c r="G395" s="174"/>
      <c r="H395" s="175">
        <v>0</v>
      </c>
      <c r="I395" s="173"/>
      <c r="J395" s="174"/>
      <c r="K395" s="175">
        <v>0</v>
      </c>
      <c r="L395" s="1388">
        <f>I395+J395+K395</f>
        <v>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t="shared" ref="E399:L399" si="8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 t="str">
        <f t="shared" si="80"/>
        <v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 t="str">
        <f t="shared" si="80"/>
        <v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t="shared" ref="E419:L419" si="95">SUM(E361,E375,E383,E388,E391,E396,E399,E402,E405,E406,E409,E412)</f>
        <v>237543</v>
      </c>
      <c r="F419" s="495">
        <f t="shared" si="95"/>
        <v>237543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2093</v>
      </c>
      <c r="F424" s="483">
        <v>2093</v>
      </c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t="shared" ref="E429:L429" si="97">SUM(E422,E423,E424,E425,E426)</f>
        <v>2093</v>
      </c>
      <c r="F429" s="513">
        <f t="shared" si="97"/>
        <v>2093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СУ “Г. С. Раковски”</v>
      </c>
      <c r="C435" s="1781"/>
      <c r="D435" s="1782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СУ “Г. С. Раковски”</v>
      </c>
      <c r="C451" s="1781"/>
      <c r="D451" s="1782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766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1989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770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931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0" t="str">
        <f>$B$9</f>
        <v>СУ “Г. С. Раковски”</v>
      </c>
      <c r="C623" s="1781"/>
      <c r="D623" s="1782"/>
      <c r="E623" s="115">
        <f>$E$9</f>
        <v>44197</v>
      </c>
      <c r="F623" s="226">
        <f>$F$9</f>
        <v>44286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8" t="s">
        <v>739</v>
      </c>
      <c r="D637" s="1779"/>
      <c r="E637" s="273">
        <f t="shared" ref="E637:L637" si="134">SUM(E638:E639)</f>
        <v>165500</v>
      </c>
      <c r="F637" s="274">
        <f t="shared" si="134"/>
        <v>165500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740</v>
      </c>
      <c r="E638" s="281">
        <f>F638+G638+H638</f>
        <v>165500</v>
      </c>
      <c r="F638" s="152">
        <v>165500</v>
      </c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4" t="s">
        <v>742</v>
      </c>
      <c r="D640" s="1775"/>
      <c r="E640" s="273">
        <f t="shared" ref="E640:L640" si="136">SUM(E641:E645)</f>
        <v>4580</v>
      </c>
      <c r="F640" s="274">
        <f t="shared" si="136"/>
        <v>4580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  <v>1</v>
      </c>
      <c r="N640" s="13"/>
    </row>
    <row r="641" spans="2:14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4580</v>
      </c>
      <c r="F643" s="158">
        <v>4580</v>
      </c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76" t="s">
        <v>192</v>
      </c>
      <c r="D646" s="1777"/>
      <c r="E646" s="273">
        <f t="shared" ref="E646:L646" si="137">SUM(E647:E653)</f>
        <v>23500</v>
      </c>
      <c r="F646" s="274">
        <f t="shared" si="137"/>
        <v>23500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12100</v>
      </c>
      <c r="F647" s="152">
        <v>12100</v>
      </c>
      <c r="G647" s="153"/>
      <c r="H647" s="1418"/>
      <c r="I647" s="152"/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904</v>
      </c>
      <c r="E648" s="295">
        <f t="shared" si="138"/>
        <v>3200</v>
      </c>
      <c r="F648" s="158">
        <v>3200</v>
      </c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5300</v>
      </c>
      <c r="F650" s="158">
        <v>5300</v>
      </c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2900</v>
      </c>
      <c r="F651" s="158">
        <v>2900</v>
      </c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4" t="s">
        <v>198</v>
      </c>
      <c r="D655" s="1775"/>
      <c r="E655" s="310">
        <f t="shared" ref="E655:L655" si="140">SUM(E656:E672)</f>
        <v>41933</v>
      </c>
      <c r="F655" s="274">
        <f t="shared" si="140"/>
        <v>41933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1660</v>
      </c>
      <c r="F656" s="152">
        <v>1660</v>
      </c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>
        <f t="shared" si="135"/>
        <v>1</v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600</v>
      </c>
      <c r="F658" s="158">
        <v>600</v>
      </c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  <v>1</v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2700</v>
      </c>
      <c r="F659" s="158">
        <v>2700</v>
      </c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6807</v>
      </c>
      <c r="F660" s="158">
        <v>6807</v>
      </c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8100</v>
      </c>
      <c r="F661" s="164">
        <v>8100</v>
      </c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  <v>1</v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6624</v>
      </c>
      <c r="F662" s="454">
        <v>6624</v>
      </c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  <v>1</v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80</v>
      </c>
      <c r="F664" s="454">
        <v>80</v>
      </c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1660</v>
      </c>
      <c r="F667" s="454">
        <v>1660</v>
      </c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  <v>1</v>
      </c>
      <c r="N667" s="13"/>
    </row>
    <row r="668" spans="2:14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13702</v>
      </c>
      <c r="F672" s="173">
        <v>13702</v>
      </c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5" t="s">
        <v>269</v>
      </c>
      <c r="D673" s="1786"/>
      <c r="E673" s="310">
        <f t="shared" ref="E673:L673" si="144">SUM(E674:E676)</f>
        <v>1220</v>
      </c>
      <c r="F673" s="274">
        <f t="shared" si="144"/>
        <v>1220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  <v>1</v>
      </c>
      <c r="N673" s="13"/>
    </row>
    <row r="674" spans="2:14">
      <c r="B674" s="292"/>
      <c r="C674" s="279">
        <v>1901</v>
      </c>
      <c r="D674" s="340" t="s">
        <v>906</v>
      </c>
      <c r="E674" s="281">
        <f>F674+G674+H674</f>
        <v>20</v>
      </c>
      <c r="F674" s="152">
        <v>20</v>
      </c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  <v>1</v>
      </c>
      <c r="N674" s="13"/>
    </row>
    <row r="675" spans="2:14">
      <c r="B675" s="341"/>
      <c r="C675" s="293">
        <v>1981</v>
      </c>
      <c r="D675" s="342" t="s">
        <v>907</v>
      </c>
      <c r="E675" s="295">
        <f>F675+G675+H675</f>
        <v>1200</v>
      </c>
      <c r="F675" s="158">
        <v>1200</v>
      </c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  <v>1</v>
      </c>
      <c r="N675" s="13"/>
    </row>
    <row r="676" spans="2:14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5" t="s">
        <v>717</v>
      </c>
      <c r="D677" s="178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5" t="s">
        <v>217</v>
      </c>
      <c r="D683" s="178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5" t="s">
        <v>222</v>
      </c>
      <c r="D690" s="178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1987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2037</v>
      </c>
      <c r="D699" s="1480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5" t="s">
        <v>232</v>
      </c>
      <c r="D706" s="1786"/>
      <c r="E706" s="310">
        <f t="shared" si="153"/>
        <v>309</v>
      </c>
      <c r="F706" s="1422">
        <v>309</v>
      </c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  <v>1</v>
      </c>
      <c r="N706" s="13"/>
    </row>
    <row r="707" spans="2:14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5" t="s">
        <v>234</v>
      </c>
      <c r="D708" s="178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5" t="s">
        <v>1657</v>
      </c>
      <c r="D715" s="178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5" t="s">
        <v>270</v>
      </c>
      <c r="D722" s="178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9" t="s">
        <v>246</v>
      </c>
      <c r="D726" s="1790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9" t="s">
        <v>619</v>
      </c>
      <c r="D734" s="1790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5" t="s">
        <v>682</v>
      </c>
      <c r="D738" s="178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3"/>
      <c r="C752" s="393" t="s">
        <v>736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237042</v>
      </c>
      <c r="F752" s="396">
        <f t="shared" si="169"/>
        <v>237042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  <row r="757" spans="2:13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СУ “Г. С. Раковски”</v>
      </c>
      <c r="C761" s="1781"/>
      <c r="D761" s="1782"/>
      <c r="E761" s="115">
        <f>$E$9</f>
        <v>44197</v>
      </c>
      <c r="F761" s="226">
        <f>$F$9</f>
        <v>44286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4" ht="56.2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4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4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4">
      <c r="B772" s="1668" t="s">
        <v>2071</v>
      </c>
      <c r="C772" s="1458">
        <f>VLOOKUP(D773,EBK_DEIN2,2,FALSE)</f>
        <v>3338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4">
      <c r="B773" s="1450"/>
      <c r="C773" s="1586">
        <f>+C772</f>
        <v>3338</v>
      </c>
      <c r="D773" s="1452" t="s">
        <v>1999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4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>
      <c r="B775" s="272">
        <v>100</v>
      </c>
      <c r="C775" s="1778" t="s">
        <v>739</v>
      </c>
      <c r="D775" s="1779"/>
      <c r="E775" s="273">
        <f t="shared" ref="E775:L775" si="170">SUM(E776:E777)</f>
        <v>1960</v>
      </c>
      <c r="F775" s="274">
        <f t="shared" si="170"/>
        <v>1960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t="shared" ref="M775:M806" si="171">(IF($E775&lt;&gt;0,$M$2,IF($L775&lt;&gt;0,$M$2,"")))</f>
        <v>1</v>
      </c>
      <c r="N775" s="13"/>
    </row>
    <row r="776" spans="2:14">
      <c r="B776" s="278"/>
      <c r="C776" s="279">
        <v>101</v>
      </c>
      <c r="D776" s="280" t="s">
        <v>740</v>
      </c>
      <c r="E776" s="281">
        <f>F776+G776+H776</f>
        <v>1960</v>
      </c>
      <c r="F776" s="152">
        <v>1960</v>
      </c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  <v>1</v>
      </c>
      <c r="N776" s="13"/>
    </row>
    <row r="777" spans="2:14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 t="str">
        <f t="shared" si="171"/>
        <v/>
      </c>
      <c r="N777" s="13"/>
    </row>
    <row r="778" spans="2:14">
      <c r="B778" s="272">
        <v>200</v>
      </c>
      <c r="C778" s="1774" t="s">
        <v>742</v>
      </c>
      <c r="D778" s="1775"/>
      <c r="E778" s="273">
        <f t="shared" ref="E778:L778" si="172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 t="str">
        <f t="shared" si="171"/>
        <v/>
      </c>
      <c r="N778" s="13"/>
    </row>
    <row r="779" spans="2:14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 t="str">
        <f t="shared" si="171"/>
        <v/>
      </c>
      <c r="N779" s="13"/>
    </row>
    <row r="780" spans="2:14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 t="str">
        <f t="shared" si="171"/>
        <v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 t="str">
        <f t="shared" si="171"/>
        <v/>
      </c>
      <c r="N781" s="13"/>
    </row>
    <row r="782" spans="2:14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 t="str">
        <f t="shared" si="171"/>
        <v/>
      </c>
      <c r="N782" s="13"/>
    </row>
    <row r="783" spans="2:14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 t="str">
        <f t="shared" si="171"/>
        <v/>
      </c>
      <c r="N783" s="13"/>
    </row>
    <row r="784" spans="2:14">
      <c r="B784" s="272">
        <v>500</v>
      </c>
      <c r="C784" s="1776" t="s">
        <v>192</v>
      </c>
      <c r="D784" s="1777"/>
      <c r="E784" s="273">
        <f t="shared" ref="E784:L784" si="173">SUM(E785:E791)</f>
        <v>515</v>
      </c>
      <c r="F784" s="274">
        <f t="shared" si="173"/>
        <v>515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  <v>1</v>
      </c>
      <c r="N784" s="13"/>
    </row>
    <row r="785" spans="2:14">
      <c r="B785" s="291"/>
      <c r="C785" s="302">
        <v>551</v>
      </c>
      <c r="D785" s="303" t="s">
        <v>193</v>
      </c>
      <c r="E785" s="281">
        <f t="shared" ref="E785:E792" si="174">F785+G785+H785</f>
        <v>200</v>
      </c>
      <c r="F785" s="152">
        <v>200</v>
      </c>
      <c r="G785" s="153"/>
      <c r="H785" s="1418"/>
      <c r="I785" s="152"/>
      <c r="J785" s="153"/>
      <c r="K785" s="1418"/>
      <c r="L785" s="281">
        <f t="shared" ref="L785:L792" si="175">I785+J785+K785</f>
        <v>0</v>
      </c>
      <c r="M785" s="12">
        <f t="shared" si="171"/>
        <v>1</v>
      </c>
      <c r="N785" s="13"/>
    </row>
    <row r="786" spans="2:14">
      <c r="B786" s="291"/>
      <c r="C786" s="304">
        <v>552</v>
      </c>
      <c r="D786" s="305" t="s">
        <v>904</v>
      </c>
      <c r="E786" s="295">
        <f t="shared" si="174"/>
        <v>95</v>
      </c>
      <c r="F786" s="158">
        <v>95</v>
      </c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  <v>1</v>
      </c>
      <c r="N786" s="13"/>
    </row>
    <row r="787" spans="2:14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 t="str">
        <f t="shared" si="171"/>
        <v/>
      </c>
      <c r="N787" s="13"/>
    </row>
    <row r="788" spans="2:14">
      <c r="B788" s="306"/>
      <c r="C788" s="304">
        <v>560</v>
      </c>
      <c r="D788" s="307" t="s">
        <v>194</v>
      </c>
      <c r="E788" s="295">
        <f t="shared" si="174"/>
        <v>140</v>
      </c>
      <c r="F788" s="158">
        <v>140</v>
      </c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  <v>1</v>
      </c>
      <c r="N788" s="13"/>
    </row>
    <row r="789" spans="2:14">
      <c r="B789" s="306"/>
      <c r="C789" s="304">
        <v>580</v>
      </c>
      <c r="D789" s="305" t="s">
        <v>195</v>
      </c>
      <c r="E789" s="295">
        <f t="shared" si="174"/>
        <v>80</v>
      </c>
      <c r="F789" s="158">
        <v>80</v>
      </c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  <v>1</v>
      </c>
      <c r="N789" s="13"/>
    </row>
    <row r="790" spans="2:14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 t="str">
        <f t="shared" si="171"/>
        <v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 t="str">
        <f t="shared" si="171"/>
        <v/>
      </c>
      <c r="N791" s="13"/>
    </row>
    <row r="792" spans="2:14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 t="str">
        <f t="shared" si="171"/>
        <v/>
      </c>
      <c r="N792" s="13"/>
    </row>
    <row r="793" spans="2:14">
      <c r="B793" s="272">
        <v>1000</v>
      </c>
      <c r="C793" s="1774" t="s">
        <v>198</v>
      </c>
      <c r="D793" s="1775"/>
      <c r="E793" s="310">
        <f t="shared" ref="E793:L793" si="176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 t="str">
        <f t="shared" si="171"/>
        <v/>
      </c>
      <c r="N793" s="13"/>
    </row>
    <row r="794" spans="2:14">
      <c r="B794" s="292"/>
      <c r="C794" s="279">
        <v>1011</v>
      </c>
      <c r="D794" s="311" t="s">
        <v>199</v>
      </c>
      <c r="E794" s="281">
        <f t="shared" ref="E794:E810" si="177">F794+G794+H794</f>
        <v>0</v>
      </c>
      <c r="F794" s="152"/>
      <c r="G794" s="153"/>
      <c r="H794" s="1418"/>
      <c r="I794" s="152"/>
      <c r="J794" s="153"/>
      <c r="K794" s="1418"/>
      <c r="L794" s="281">
        <f t="shared" ref="L794:L810" si="178">I794+J794+K794</f>
        <v>0</v>
      </c>
      <c r="M794" s="12" t="str">
        <f t="shared" si="171"/>
        <v/>
      </c>
      <c r="N794" s="13"/>
    </row>
    <row r="795" spans="2:14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 t="str">
        <f t="shared" si="171"/>
        <v/>
      </c>
      <c r="N795" s="13"/>
    </row>
    <row r="796" spans="2:14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 t="str">
        <f t="shared" si="171"/>
        <v/>
      </c>
      <c r="N796" s="13"/>
    </row>
    <row r="797" spans="2:14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 t="str">
        <f t="shared" si="171"/>
        <v/>
      </c>
      <c r="N797" s="13"/>
    </row>
    <row r="798" spans="2:14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 t="str">
        <f t="shared" si="171"/>
        <v/>
      </c>
      <c r="N798" s="13"/>
    </row>
    <row r="799" spans="2:14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 t="str">
        <f t="shared" si="171"/>
        <v/>
      </c>
      <c r="N799" s="13"/>
    </row>
    <row r="800" spans="2:14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 t="str">
        <f t="shared" si="171"/>
        <v/>
      </c>
      <c r="N800" s="13"/>
    </row>
    <row r="801" spans="2:14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 t="str">
        <f t="shared" si="171"/>
        <v/>
      </c>
      <c r="N801" s="13"/>
    </row>
    <row r="802" spans="2:14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 t="str">
        <f t="shared" si="171"/>
        <v/>
      </c>
      <c r="N802" s="13"/>
    </row>
    <row r="803" spans="2:14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 t="str">
        <f t="shared" si="171"/>
        <v/>
      </c>
      <c r="N803" s="13"/>
    </row>
    <row r="804" spans="2:14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 t="str">
        <f t="shared" si="171"/>
        <v/>
      </c>
      <c r="N804" s="13"/>
    </row>
    <row r="805" spans="2:14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 t="str">
        <f t="shared" si="171"/>
        <v/>
      </c>
      <c r="N805" s="13"/>
    </row>
    <row r="806" spans="2:14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 t="str">
        <f t="shared" si="171"/>
        <v/>
      </c>
      <c r="N806" s="13"/>
    </row>
    <row r="807" spans="2:14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 t="str">
        <f t="shared" ref="M807:M838" si="179">(IF($E807&lt;&gt;0,$M$2,IF($L807&lt;&gt;0,$M$2,"")))</f>
        <v/>
      </c>
      <c r="N807" s="13"/>
    </row>
    <row r="808" spans="2:14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 t="str">
        <f t="shared" si="179"/>
        <v/>
      </c>
      <c r="N808" s="13"/>
    </row>
    <row r="809" spans="2:14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 t="str">
        <f t="shared" si="179"/>
        <v/>
      </c>
      <c r="N809" s="13"/>
    </row>
    <row r="810" spans="2:14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 t="str">
        <f t="shared" si="179"/>
        <v/>
      </c>
      <c r="N810" s="13"/>
    </row>
    <row r="811" spans="2:14">
      <c r="B811" s="272">
        <v>1900</v>
      </c>
      <c r="C811" s="1785" t="s">
        <v>269</v>
      </c>
      <c r="D811" s="1786"/>
      <c r="E811" s="310">
        <f t="shared" ref="E811:L811" si="180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 t="str">
        <f t="shared" si="179"/>
        <v/>
      </c>
      <c r="N811" s="13"/>
    </row>
    <row r="812" spans="2:14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 t="str">
        <f t="shared" si="179"/>
        <v/>
      </c>
      <c r="N812" s="13"/>
    </row>
    <row r="813" spans="2:14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 t="str">
        <f t="shared" si="179"/>
        <v/>
      </c>
      <c r="N813" s="13"/>
    </row>
    <row r="814" spans="2:14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 t="str">
        <f t="shared" si="179"/>
        <v/>
      </c>
      <c r="N814" s="13"/>
    </row>
    <row r="815" spans="2:14">
      <c r="B815" s="272">
        <v>2100</v>
      </c>
      <c r="C815" s="1785" t="s">
        <v>717</v>
      </c>
      <c r="D815" s="1786"/>
      <c r="E815" s="310">
        <f t="shared" ref="E815:L815" si="181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 t="str">
        <f t="shared" si="179"/>
        <v/>
      </c>
      <c r="N815" s="13"/>
    </row>
    <row r="816" spans="2:14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 t="str">
        <f t="shared" si="179"/>
        <v/>
      </c>
      <c r="N816" s="13"/>
    </row>
    <row r="817" spans="2:14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 t="str">
        <f t="shared" si="179"/>
        <v/>
      </c>
      <c r="N817" s="13"/>
    </row>
    <row r="818" spans="2:14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 t="str">
        <f t="shared" si="179"/>
        <v/>
      </c>
      <c r="N818" s="13"/>
    </row>
    <row r="819" spans="2:14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 t="str">
        <f t="shared" si="179"/>
        <v/>
      </c>
      <c r="N819" s="13"/>
    </row>
    <row r="820" spans="2:14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 t="str">
        <f t="shared" si="179"/>
        <v/>
      </c>
      <c r="N820" s="13"/>
    </row>
    <row r="821" spans="2:14">
      <c r="B821" s="272">
        <v>2200</v>
      </c>
      <c r="C821" s="1785" t="s">
        <v>217</v>
      </c>
      <c r="D821" s="1786"/>
      <c r="E821" s="310">
        <f t="shared" ref="E821:L821" si="182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 t="str">
        <f t="shared" si="179"/>
        <v/>
      </c>
      <c r="N821" s="13"/>
    </row>
    <row r="822" spans="2:14">
      <c r="B822" s="292"/>
      <c r="C822" s="279">
        <v>2221</v>
      </c>
      <c r="D822" s="280" t="s">
        <v>303</v>
      </c>
      <c r="E822" s="281">
        <f t="shared" ref="E822:E827" si="183">F822+G822+H822</f>
        <v>0</v>
      </c>
      <c r="F822" s="152"/>
      <c r="G822" s="153"/>
      <c r="H822" s="1418"/>
      <c r="I822" s="152"/>
      <c r="J822" s="153"/>
      <c r="K822" s="1418"/>
      <c r="L822" s="281">
        <f t="shared" ref="L822:L827" si="184">I822+J822+K822</f>
        <v>0</v>
      </c>
      <c r="M822" s="12" t="str">
        <f t="shared" si="179"/>
        <v/>
      </c>
      <c r="N822" s="13"/>
    </row>
    <row r="823" spans="2:14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 t="str">
        <f t="shared" si="179"/>
        <v/>
      </c>
      <c r="N823" s="13"/>
    </row>
    <row r="824" spans="2:14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 t="str">
        <f t="shared" si="179"/>
        <v/>
      </c>
      <c r="N824" s="13"/>
    </row>
    <row r="825" spans="2:14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 t="str">
        <f t="shared" si="179"/>
        <v/>
      </c>
      <c r="N825" s="13"/>
    </row>
    <row r="826" spans="2:14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 t="str">
        <f t="shared" si="179"/>
        <v/>
      </c>
      <c r="N826" s="13"/>
    </row>
    <row r="827" spans="2:14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 t="str">
        <f t="shared" si="179"/>
        <v/>
      </c>
      <c r="N827" s="13"/>
    </row>
    <row r="828" spans="2:14">
      <c r="B828" s="272">
        <v>2900</v>
      </c>
      <c r="C828" s="1785" t="s">
        <v>222</v>
      </c>
      <c r="D828" s="1786"/>
      <c r="E828" s="310">
        <f t="shared" ref="E828:L828" si="185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 t="str">
        <f t="shared" si="179"/>
        <v/>
      </c>
      <c r="N828" s="13"/>
    </row>
    <row r="829" spans="2:14">
      <c r="B829" s="346"/>
      <c r="C829" s="279">
        <v>2910</v>
      </c>
      <c r="D829" s="347" t="s">
        <v>1987</v>
      </c>
      <c r="E829" s="281">
        <f t="shared" ref="E829:E836" si="186">F829+G829+H829</f>
        <v>0</v>
      </c>
      <c r="F829" s="152"/>
      <c r="G829" s="153"/>
      <c r="H829" s="1418"/>
      <c r="I829" s="152"/>
      <c r="J829" s="153"/>
      <c r="K829" s="1418"/>
      <c r="L829" s="281">
        <f t="shared" ref="L829:L836" si="187">I829+J829+K829</f>
        <v>0</v>
      </c>
      <c r="M829" s="12" t="str">
        <f t="shared" si="179"/>
        <v/>
      </c>
      <c r="N829" s="13"/>
    </row>
    <row r="830" spans="2:14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 t="str">
        <f t="shared" si="179"/>
        <v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 t="str">
        <f t="shared" si="179"/>
        <v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 t="str">
        <f t="shared" si="179"/>
        <v/>
      </c>
      <c r="N832" s="13"/>
    </row>
    <row r="833" spans="2:14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 t="str">
        <f t="shared" si="179"/>
        <v/>
      </c>
      <c r="N833" s="13"/>
    </row>
    <row r="834" spans="2:14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 t="str">
        <f t="shared" si="179"/>
        <v/>
      </c>
      <c r="N834" s="13"/>
    </row>
    <row r="835" spans="2:14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 t="str">
        <f t="shared" si="179"/>
        <v/>
      </c>
      <c r="N835" s="13"/>
    </row>
    <row r="836" spans="2:14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 t="str">
        <f t="shared" si="179"/>
        <v/>
      </c>
      <c r="N836" s="13"/>
    </row>
    <row r="837" spans="2:14">
      <c r="B837" s="272">
        <v>3300</v>
      </c>
      <c r="C837" s="358" t="s">
        <v>2037</v>
      </c>
      <c r="D837" s="1480"/>
      <c r="E837" s="310">
        <f t="shared" ref="E837:L837" si="188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 t="str">
        <f t="shared" si="179"/>
        <v/>
      </c>
      <c r="N837" s="13"/>
    </row>
    <row r="838" spans="2:14">
      <c r="B838" s="291"/>
      <c r="C838" s="279">
        <v>3301</v>
      </c>
      <c r="D838" s="359" t="s">
        <v>229</v>
      </c>
      <c r="E838" s="281">
        <f t="shared" ref="E838:E845" si="189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t="shared" ref="L838:L845" si="190">I838+J838+K838</f>
        <v>0</v>
      </c>
      <c r="M838" s="12" t="str">
        <f t="shared" si="179"/>
        <v/>
      </c>
      <c r="N838" s="13"/>
    </row>
    <row r="839" spans="2:14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 t="str">
        <f t="shared" ref="M839:M870" si="191">(IF($E839&lt;&gt;0,$M$2,IF($L839&lt;&gt;0,$M$2,"")))</f>
        <v/>
      </c>
      <c r="N839" s="13"/>
    </row>
    <row r="840" spans="2:14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 t="str">
        <f t="shared" si="191"/>
        <v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 t="str">
        <f t="shared" si="191"/>
        <v/>
      </c>
      <c r="N841" s="13"/>
    </row>
    <row r="842" spans="2:14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 t="str">
        <f t="shared" si="191"/>
        <v/>
      </c>
      <c r="N842" s="13"/>
    </row>
    <row r="843" spans="2:14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 t="str">
        <f t="shared" si="191"/>
        <v/>
      </c>
      <c r="N843" s="13"/>
    </row>
    <row r="844" spans="2:14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 t="str">
        <f t="shared" si="191"/>
        <v/>
      </c>
      <c r="N844" s="13"/>
    </row>
    <row r="845" spans="2:14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 t="str">
        <f t="shared" si="191"/>
        <v/>
      </c>
      <c r="N845" s="13"/>
    </row>
    <row r="846" spans="2:14">
      <c r="B846" s="272">
        <v>4200</v>
      </c>
      <c r="C846" s="1785" t="s">
        <v>234</v>
      </c>
      <c r="D846" s="1786"/>
      <c r="E846" s="310">
        <f t="shared" ref="E846:L846" si="192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 t="str">
        <f t="shared" si="191"/>
        <v/>
      </c>
      <c r="N846" s="13"/>
    </row>
    <row r="847" spans="2:14">
      <c r="B847" s="362"/>
      <c r="C847" s="279">
        <v>4201</v>
      </c>
      <c r="D847" s="280" t="s">
        <v>235</v>
      </c>
      <c r="E847" s="281">
        <f t="shared" ref="E847:E852" si="193">F847+G847+H847</f>
        <v>0</v>
      </c>
      <c r="F847" s="152"/>
      <c r="G847" s="153"/>
      <c r="H847" s="1418"/>
      <c r="I847" s="152"/>
      <c r="J847" s="153"/>
      <c r="K847" s="1418"/>
      <c r="L847" s="281">
        <f t="shared" ref="L847:L852" si="194">I847+J847+K847</f>
        <v>0</v>
      </c>
      <c r="M847" s="12" t="str">
        <f t="shared" si="191"/>
        <v/>
      </c>
      <c r="N847" s="13"/>
    </row>
    <row r="848" spans="2:14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 t="str">
        <f t="shared" si="191"/>
        <v/>
      </c>
      <c r="N848" s="13"/>
    </row>
    <row r="849" spans="2:14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 t="str">
        <f t="shared" si="191"/>
        <v/>
      </c>
      <c r="N849" s="13"/>
    </row>
    <row r="850" spans="2:14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 t="str">
        <f t="shared" si="191"/>
        <v/>
      </c>
      <c r="N850" s="13"/>
    </row>
    <row r="851" spans="2:14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 t="str">
        <f t="shared" si="191"/>
        <v/>
      </c>
      <c r="N851" s="13"/>
    </row>
    <row r="852" spans="2:14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 t="str">
        <f t="shared" si="191"/>
        <v/>
      </c>
      <c r="N852" s="13"/>
    </row>
    <row r="853" spans="2:14">
      <c r="B853" s="272">
        <v>4300</v>
      </c>
      <c r="C853" s="1785" t="s">
        <v>1657</v>
      </c>
      <c r="D853" s="1786"/>
      <c r="E853" s="310">
        <f t="shared" ref="E853:L853" si="195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 t="str">
        <f t="shared" si="191"/>
        <v/>
      </c>
      <c r="N853" s="13"/>
    </row>
    <row r="854" spans="2:14">
      <c r="B854" s="362"/>
      <c r="C854" s="279">
        <v>4301</v>
      </c>
      <c r="D854" s="311" t="s">
        <v>241</v>
      </c>
      <c r="E854" s="281">
        <f t="shared" ref="E854:E859" si="196">F854+G854+H854</f>
        <v>0</v>
      </c>
      <c r="F854" s="152"/>
      <c r="G854" s="153"/>
      <c r="H854" s="1418"/>
      <c r="I854" s="152"/>
      <c r="J854" s="153"/>
      <c r="K854" s="1418"/>
      <c r="L854" s="281">
        <f t="shared" ref="L854:L859" si="197">I854+J854+K854</f>
        <v>0</v>
      </c>
      <c r="M854" s="12" t="str">
        <f t="shared" si="191"/>
        <v/>
      </c>
      <c r="N854" s="13"/>
    </row>
    <row r="855" spans="2:14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 t="str">
        <f t="shared" si="191"/>
        <v/>
      </c>
      <c r="N855" s="13"/>
    </row>
    <row r="856" spans="2:14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 t="str">
        <f t="shared" si="191"/>
        <v/>
      </c>
      <c r="N856" s="13"/>
    </row>
    <row r="857" spans="2:14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 t="str">
        <f t="shared" si="191"/>
        <v/>
      </c>
      <c r="N857" s="13"/>
    </row>
    <row r="858" spans="2:14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 t="str">
        <f t="shared" si="191"/>
        <v/>
      </c>
      <c r="N858" s="13"/>
    </row>
    <row r="859" spans="2:14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 t="str">
        <f t="shared" si="191"/>
        <v/>
      </c>
      <c r="N859" s="13"/>
    </row>
    <row r="860" spans="2:14">
      <c r="B860" s="272">
        <v>4900</v>
      </c>
      <c r="C860" s="1785" t="s">
        <v>270</v>
      </c>
      <c r="D860" s="1786"/>
      <c r="E860" s="310">
        <f t="shared" ref="E860:L860" si="198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 t="str">
        <f t="shared" si="191"/>
        <v/>
      </c>
      <c r="N860" s="13"/>
    </row>
    <row r="861" spans="2:14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 t="str">
        <f t="shared" si="191"/>
        <v/>
      </c>
      <c r="N861" s="13"/>
    </row>
    <row r="862" spans="2:14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 t="str">
        <f t="shared" si="191"/>
        <v/>
      </c>
      <c r="N862" s="13"/>
    </row>
    <row r="863" spans="2:14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 t="str">
        <f t="shared" si="191"/>
        <v/>
      </c>
      <c r="N863" s="13"/>
    </row>
    <row r="864" spans="2:14">
      <c r="B864" s="365">
        <v>5200</v>
      </c>
      <c r="C864" s="1789" t="s">
        <v>246</v>
      </c>
      <c r="D864" s="1790"/>
      <c r="E864" s="310">
        <f t="shared" ref="E864:L864" si="199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 t="str">
        <f t="shared" si="191"/>
        <v/>
      </c>
      <c r="N864" s="13"/>
    </row>
    <row r="865" spans="2:14">
      <c r="B865" s="366"/>
      <c r="C865" s="367">
        <v>5201</v>
      </c>
      <c r="D865" s="368" t="s">
        <v>247</v>
      </c>
      <c r="E865" s="281">
        <f t="shared" ref="E865:E871" si="200">F865+G865+H865</f>
        <v>0</v>
      </c>
      <c r="F865" s="152"/>
      <c r="G865" s="153"/>
      <c r="H865" s="1418"/>
      <c r="I865" s="152"/>
      <c r="J865" s="153"/>
      <c r="K865" s="1418"/>
      <c r="L865" s="281">
        <f t="shared" ref="L865:L871" si="201">I865+J865+K865</f>
        <v>0</v>
      </c>
      <c r="M865" s="12" t="str">
        <f t="shared" si="191"/>
        <v/>
      </c>
      <c r="N865" s="13"/>
    </row>
    <row r="866" spans="2:14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 t="str">
        <f t="shared" si="191"/>
        <v/>
      </c>
      <c r="N866" s="13"/>
    </row>
    <row r="867" spans="2:14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 t="str">
        <f t="shared" si="191"/>
        <v/>
      </c>
      <c r="N867" s="13"/>
    </row>
    <row r="868" spans="2:14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 t="str">
        <f t="shared" si="191"/>
        <v/>
      </c>
      <c r="N868" s="13"/>
    </row>
    <row r="869" spans="2:14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 t="str">
        <f t="shared" si="191"/>
        <v/>
      </c>
      <c r="N869" s="13"/>
    </row>
    <row r="870" spans="2:14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 t="str">
        <f t="shared" si="191"/>
        <v/>
      </c>
      <c r="N870" s="13"/>
    </row>
    <row r="871" spans="2:14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 t="str">
        <f t="shared" ref="M871:M890" si="202">(IF($E871&lt;&gt;0,$M$2,IF($L871&lt;&gt;0,$M$2,"")))</f>
        <v/>
      </c>
      <c r="N871" s="13"/>
    </row>
    <row r="872" spans="2:14">
      <c r="B872" s="365">
        <v>5300</v>
      </c>
      <c r="C872" s="1789" t="s">
        <v>619</v>
      </c>
      <c r="D872" s="1790"/>
      <c r="E872" s="310">
        <f t="shared" ref="E872:L872" si="203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 t="str">
        <f t="shared" si="202"/>
        <v/>
      </c>
      <c r="N872" s="13"/>
    </row>
    <row r="873" spans="2:14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 t="str">
        <f t="shared" si="202"/>
        <v/>
      </c>
      <c r="N873" s="13"/>
    </row>
    <row r="874" spans="2:14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 t="str">
        <f t="shared" si="202"/>
        <v/>
      </c>
      <c r="N874" s="13"/>
    </row>
    <row r="875" spans="2:14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 t="str">
        <f t="shared" si="202"/>
        <v/>
      </c>
      <c r="N875" s="13"/>
    </row>
    <row r="876" spans="2:14">
      <c r="B876" s="272">
        <v>5500</v>
      </c>
      <c r="C876" s="1785" t="s">
        <v>682</v>
      </c>
      <c r="D876" s="1786"/>
      <c r="E876" s="310">
        <f t="shared" ref="E876:L876" si="204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 t="str">
        <f t="shared" si="202"/>
        <v/>
      </c>
      <c r="N876" s="13"/>
    </row>
    <row r="877" spans="2:14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 t="str">
        <f t="shared" si="202"/>
        <v/>
      </c>
      <c r="N877" s="13"/>
    </row>
    <row r="878" spans="2:14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 t="str">
        <f t="shared" si="202"/>
        <v/>
      </c>
      <c r="N878" s="13"/>
    </row>
    <row r="879" spans="2:14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 t="str">
        <f t="shared" si="202"/>
        <v/>
      </c>
      <c r="N879" s="13"/>
    </row>
    <row r="880" spans="2:14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 t="str">
        <f t="shared" si="202"/>
        <v/>
      </c>
      <c r="N880" s="13"/>
    </row>
    <row r="881" spans="2:14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 t="str">
        <f t="shared" si="202"/>
        <v/>
      </c>
      <c r="N881" s="13"/>
    </row>
    <row r="882" spans="2:14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 t="str">
        <f t="shared" si="202"/>
        <v/>
      </c>
      <c r="N882" s="13"/>
    </row>
    <row r="883" spans="2:14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 t="str">
        <f t="shared" si="202"/>
        <v/>
      </c>
      <c r="N883" s="13"/>
    </row>
    <row r="884" spans="2:14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 t="str">
        <f t="shared" si="202"/>
        <v/>
      </c>
      <c r="N884" s="13"/>
    </row>
    <row r="885" spans="2:14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 t="str">
        <f t="shared" si="202"/>
        <v/>
      </c>
      <c r="N885" s="13"/>
    </row>
    <row r="886" spans="2:14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 t="str">
        <f t="shared" si="202"/>
        <v/>
      </c>
      <c r="N886" s="13"/>
    </row>
    <row r="887" spans="2:14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 t="str">
        <f t="shared" si="202"/>
        <v/>
      </c>
      <c r="N887" s="13"/>
    </row>
    <row r="888" spans="2:14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 t="str">
        <f t="shared" si="202"/>
        <v/>
      </c>
      <c r="N888" s="13"/>
    </row>
    <row r="889" spans="2:14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 t="str">
        <f t="shared" si="202"/>
        <v/>
      </c>
      <c r="N889" s="13"/>
    </row>
    <row r="890" spans="2:14">
      <c r="B890" s="1463"/>
      <c r="C890" s="393" t="s">
        <v>736</v>
      </c>
      <c r="D890" s="1432">
        <f>+B890</f>
        <v>0</v>
      </c>
      <c r="E890" s="395">
        <f t="shared" ref="E890:L890" si="205">SUM(E775,E778,E784,E792,E793,E811,E815,E821,E824,E825,E826,E827,E828,E837,E843,E844,E845,E846,E853,E857,E858,E859,E860,E863,E864,E872,E875,E876,E881)+E886</f>
        <v>2475</v>
      </c>
      <c r="F890" s="396">
        <f t="shared" si="205"/>
        <v>2475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4">
      <c r="B891" s="79" t="s">
        <v>120</v>
      </c>
      <c r="C891" s="1"/>
      <c r="L891" s="6"/>
      <c r="M891" s="7">
        <f>(IF($E890&lt;&gt;0,$M$2,IF($L890&lt;&gt;0,$M$2,"")))</f>
        <v>1</v>
      </c>
    </row>
    <row r="892" spans="2:14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4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 t="str">
        <f>(IF(E888&lt;&gt;0,$G$2,IF(L888&lt;&gt;0,$G$2,"")))</f>
        <v/>
      </c>
    </row>
    <row r="894" spans="2:14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 t="str">
        <f>(IF(E889&lt;&gt;0,$G$2,IF(L889&lt;&gt;0,$G$2,"")))</f>
        <v/>
      </c>
    </row>
    <row r="895" spans="2:14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4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СУ “Г. С. Раковски”</v>
      </c>
      <c r="C899" s="1781"/>
      <c r="D899" s="1782"/>
      <c r="E899" s="115">
        <f>$E$9</f>
        <v>44197</v>
      </c>
      <c r="F899" s="226">
        <f>$F$9</f>
        <v>44286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>
      <c r="B910" s="1668" t="s">
        <v>2071</v>
      </c>
      <c r="C910" s="1458">
        <f>VLOOKUP(D911,EBK_DEIN2,2,FALSE)</f>
        <v>3389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>
      <c r="B911" s="1450"/>
      <c r="C911" s="1586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>
      <c r="B913" s="272">
        <v>100</v>
      </c>
      <c r="C913" s="1778" t="s">
        <v>739</v>
      </c>
      <c r="D913" s="1779"/>
      <c r="E913" s="273">
        <f t="shared" ref="E913:L913" si="206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 t="str">
        <f t="shared" ref="M913:M944" si="207">(IF($E913&lt;&gt;0,$M$2,IF($L913&lt;&gt;0,$M$2,"")))</f>
        <v/>
      </c>
      <c r="N913" s="13"/>
    </row>
    <row r="914" spans="2:14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 t="str">
        <f t="shared" si="207"/>
        <v/>
      </c>
      <c r="N914" s="13"/>
    </row>
    <row r="915" spans="2:14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 t="str">
        <f t="shared" si="207"/>
        <v/>
      </c>
      <c r="N915" s="13"/>
    </row>
    <row r="916" spans="2:14">
      <c r="B916" s="272">
        <v>200</v>
      </c>
      <c r="C916" s="1774" t="s">
        <v>742</v>
      </c>
      <c r="D916" s="1775"/>
      <c r="E916" s="273">
        <f t="shared" ref="E916:L916" si="208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 t="str">
        <f t="shared" si="207"/>
        <v/>
      </c>
      <c r="N916" s="13"/>
    </row>
    <row r="917" spans="2:14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 t="str">
        <f t="shared" si="207"/>
        <v/>
      </c>
      <c r="N917" s="13"/>
    </row>
    <row r="918" spans="2:14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 t="str">
        <f t="shared" si="207"/>
        <v/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 t="str">
        <f t="shared" si="207"/>
        <v/>
      </c>
      <c r="N919" s="13"/>
    </row>
    <row r="920" spans="2:14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 t="str">
        <f t="shared" si="207"/>
        <v/>
      </c>
      <c r="N920" s="13"/>
    </row>
    <row r="921" spans="2:14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 t="str">
        <f t="shared" si="207"/>
        <v/>
      </c>
      <c r="N921" s="13"/>
    </row>
    <row r="922" spans="2:14">
      <c r="B922" s="272">
        <v>500</v>
      </c>
      <c r="C922" s="1776" t="s">
        <v>192</v>
      </c>
      <c r="D922" s="1777"/>
      <c r="E922" s="273">
        <f t="shared" ref="E922:L922" si="209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 t="str">
        <f t="shared" si="207"/>
        <v/>
      </c>
      <c r="N922" s="13"/>
    </row>
    <row r="923" spans="2:14">
      <c r="B923" s="291"/>
      <c r="C923" s="302">
        <v>551</v>
      </c>
      <c r="D923" s="303" t="s">
        <v>193</v>
      </c>
      <c r="E923" s="281">
        <f t="shared" ref="E923:E930" si="210">F923+G923+H923</f>
        <v>0</v>
      </c>
      <c r="F923" s="152"/>
      <c r="G923" s="153"/>
      <c r="H923" s="1418"/>
      <c r="I923" s="152"/>
      <c r="J923" s="153"/>
      <c r="K923" s="1418"/>
      <c r="L923" s="281">
        <f t="shared" ref="L923:L930" si="211">I923+J923+K923</f>
        <v>0</v>
      </c>
      <c r="M923" s="12" t="str">
        <f t="shared" si="207"/>
        <v/>
      </c>
      <c r="N923" s="13"/>
    </row>
    <row r="924" spans="2:14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 t="str">
        <f t="shared" si="207"/>
        <v/>
      </c>
      <c r="N924" s="13"/>
    </row>
    <row r="925" spans="2:14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 t="str">
        <f t="shared" si="207"/>
        <v/>
      </c>
      <c r="N925" s="13"/>
    </row>
    <row r="926" spans="2:14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 t="str">
        <f t="shared" si="207"/>
        <v/>
      </c>
      <c r="N926" s="13"/>
    </row>
    <row r="927" spans="2:14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 t="str">
        <f t="shared" si="207"/>
        <v/>
      </c>
      <c r="N927" s="13"/>
    </row>
    <row r="928" spans="2:14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 t="str">
        <f t="shared" si="207"/>
        <v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 t="str">
        <f t="shared" si="207"/>
        <v/>
      </c>
      <c r="N929" s="13"/>
    </row>
    <row r="930" spans="2:14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 t="str">
        <f t="shared" si="207"/>
        <v/>
      </c>
      <c r="N930" s="13"/>
    </row>
    <row r="931" spans="2:14">
      <c r="B931" s="272">
        <v>1000</v>
      </c>
      <c r="C931" s="1774" t="s">
        <v>198</v>
      </c>
      <c r="D931" s="1775"/>
      <c r="E931" s="310">
        <f t="shared" ref="E931:L931" si="212">SUM(E932:E948)</f>
        <v>35</v>
      </c>
      <c r="F931" s="274">
        <f t="shared" si="212"/>
        <v>35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>
      <c r="B932" s="292"/>
      <c r="C932" s="279">
        <v>1011</v>
      </c>
      <c r="D932" s="311" t="s">
        <v>199</v>
      </c>
      <c r="E932" s="281">
        <f t="shared" ref="E932:E948" si="213">F932+G932+H932</f>
        <v>0</v>
      </c>
      <c r="F932" s="152"/>
      <c r="G932" s="153"/>
      <c r="H932" s="1418"/>
      <c r="I932" s="152"/>
      <c r="J932" s="153"/>
      <c r="K932" s="1418"/>
      <c r="L932" s="281">
        <f t="shared" ref="L932:L948" si="214">I932+J932+K932</f>
        <v>0</v>
      </c>
      <c r="M932" s="12" t="str">
        <f t="shared" si="207"/>
        <v/>
      </c>
      <c r="N932" s="13"/>
    </row>
    <row r="933" spans="2:14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 t="str">
        <f t="shared" si="207"/>
        <v/>
      </c>
      <c r="N933" s="13"/>
    </row>
    <row r="934" spans="2:14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 t="str">
        <f t="shared" si="207"/>
        <v/>
      </c>
      <c r="N934" s="13"/>
    </row>
    <row r="935" spans="2:14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 t="str">
        <f t="shared" si="207"/>
        <v/>
      </c>
      <c r="N935" s="13"/>
    </row>
    <row r="936" spans="2:14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 t="str">
        <f t="shared" si="207"/>
        <v/>
      </c>
      <c r="N936" s="13"/>
    </row>
    <row r="937" spans="2:14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 t="str">
        <f t="shared" si="207"/>
        <v/>
      </c>
      <c r="N937" s="13"/>
    </row>
    <row r="938" spans="2:14">
      <c r="B938" s="278"/>
      <c r="C938" s="318">
        <v>1020</v>
      </c>
      <c r="D938" s="319" t="s">
        <v>205</v>
      </c>
      <c r="E938" s="320">
        <f t="shared" si="213"/>
        <v>35</v>
      </c>
      <c r="F938" s="454">
        <v>35</v>
      </c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  <v>1</v>
      </c>
      <c r="N938" s="13"/>
    </row>
    <row r="939" spans="2:14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 t="str">
        <f t="shared" si="207"/>
        <v/>
      </c>
      <c r="N939" s="13"/>
    </row>
    <row r="940" spans="2:14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 t="str">
        <f t="shared" si="207"/>
        <v/>
      </c>
      <c r="N940" s="13"/>
    </row>
    <row r="941" spans="2:14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 t="str">
        <f t="shared" si="207"/>
        <v/>
      </c>
      <c r="N941" s="13"/>
    </row>
    <row r="942" spans="2:14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 t="str">
        <f t="shared" si="207"/>
        <v/>
      </c>
      <c r="N942" s="13"/>
    </row>
    <row r="943" spans="2:14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 t="str">
        <f t="shared" si="207"/>
        <v/>
      </c>
      <c r="N943" s="13"/>
    </row>
    <row r="944" spans="2:14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 t="str">
        <f t="shared" si="207"/>
        <v/>
      </c>
      <c r="N944" s="13"/>
    </row>
    <row r="945" spans="2:14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 t="str">
        <f t="shared" ref="M945:M976" si="215">(IF($E945&lt;&gt;0,$M$2,IF($L945&lt;&gt;0,$M$2,"")))</f>
        <v/>
      </c>
      <c r="N945" s="13"/>
    </row>
    <row r="946" spans="2:14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 t="str">
        <f t="shared" si="215"/>
        <v/>
      </c>
      <c r="N946" s="13"/>
    </row>
    <row r="947" spans="2:14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 t="str">
        <f t="shared" si="215"/>
        <v/>
      </c>
      <c r="N947" s="13"/>
    </row>
    <row r="948" spans="2:14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 t="str">
        <f t="shared" si="215"/>
        <v/>
      </c>
      <c r="N948" s="13"/>
    </row>
    <row r="949" spans="2:14">
      <c r="B949" s="272">
        <v>1900</v>
      </c>
      <c r="C949" s="1785" t="s">
        <v>269</v>
      </c>
      <c r="D949" s="1786"/>
      <c r="E949" s="310">
        <f t="shared" ref="E949:L949" si="216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 t="str">
        <f t="shared" si="215"/>
        <v/>
      </c>
      <c r="N949" s="13"/>
    </row>
    <row r="950" spans="2:14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 t="str">
        <f t="shared" si="215"/>
        <v/>
      </c>
      <c r="N950" s="13"/>
    </row>
    <row r="951" spans="2:14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 t="str">
        <f t="shared" si="215"/>
        <v/>
      </c>
      <c r="N951" s="13"/>
    </row>
    <row r="952" spans="2:14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 t="str">
        <f t="shared" si="215"/>
        <v/>
      </c>
      <c r="N952" s="13"/>
    </row>
    <row r="953" spans="2:14">
      <c r="B953" s="272">
        <v>2100</v>
      </c>
      <c r="C953" s="1785" t="s">
        <v>717</v>
      </c>
      <c r="D953" s="1786"/>
      <c r="E953" s="310">
        <f t="shared" ref="E953:L953" si="217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 t="str">
        <f t="shared" si="215"/>
        <v/>
      </c>
      <c r="N953" s="13"/>
    </row>
    <row r="954" spans="2:14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 t="str">
        <f t="shared" si="215"/>
        <v/>
      </c>
      <c r="N954" s="13"/>
    </row>
    <row r="955" spans="2:14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 t="str">
        <f t="shared" si="215"/>
        <v/>
      </c>
      <c r="N955" s="13"/>
    </row>
    <row r="956" spans="2:14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 t="str">
        <f t="shared" si="215"/>
        <v/>
      </c>
      <c r="N956" s="13"/>
    </row>
    <row r="957" spans="2:14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 t="str">
        <f t="shared" si="215"/>
        <v/>
      </c>
      <c r="N957" s="13"/>
    </row>
    <row r="958" spans="2:14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 t="str">
        <f t="shared" si="215"/>
        <v/>
      </c>
      <c r="N958" s="13"/>
    </row>
    <row r="959" spans="2:14">
      <c r="B959" s="272">
        <v>2200</v>
      </c>
      <c r="C959" s="1785" t="s">
        <v>217</v>
      </c>
      <c r="D959" s="1786"/>
      <c r="E959" s="310">
        <f t="shared" ref="E959:L959" si="218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 t="str">
        <f t="shared" si="215"/>
        <v/>
      </c>
      <c r="N959" s="13"/>
    </row>
    <row r="960" spans="2:14">
      <c r="B960" s="292"/>
      <c r="C960" s="279">
        <v>2221</v>
      </c>
      <c r="D960" s="280" t="s">
        <v>303</v>
      </c>
      <c r="E960" s="281">
        <f t="shared" ref="E960:E965" si="219">F960+G960+H960</f>
        <v>0</v>
      </c>
      <c r="F960" s="152"/>
      <c r="G960" s="153"/>
      <c r="H960" s="1418"/>
      <c r="I960" s="152"/>
      <c r="J960" s="153"/>
      <c r="K960" s="1418"/>
      <c r="L960" s="281">
        <f t="shared" ref="L960:L965" si="220">I960+J960+K960</f>
        <v>0</v>
      </c>
      <c r="M960" s="12" t="str">
        <f t="shared" si="215"/>
        <v/>
      </c>
      <c r="N960" s="13"/>
    </row>
    <row r="961" spans="2:14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 t="str">
        <f t="shared" si="215"/>
        <v/>
      </c>
      <c r="N961" s="13"/>
    </row>
    <row r="962" spans="2:14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 t="str">
        <f t="shared" si="215"/>
        <v/>
      </c>
      <c r="N962" s="13"/>
    </row>
    <row r="963" spans="2:14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 t="str">
        <f t="shared" si="215"/>
        <v/>
      </c>
      <c r="N963" s="13"/>
    </row>
    <row r="964" spans="2:14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 t="str">
        <f t="shared" si="215"/>
        <v/>
      </c>
      <c r="N964" s="13"/>
    </row>
    <row r="965" spans="2:14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 t="str">
        <f t="shared" si="215"/>
        <v/>
      </c>
      <c r="N965" s="13"/>
    </row>
    <row r="966" spans="2:14">
      <c r="B966" s="272">
        <v>2900</v>
      </c>
      <c r="C966" s="1785" t="s">
        <v>222</v>
      </c>
      <c r="D966" s="1786"/>
      <c r="E966" s="310">
        <f t="shared" ref="E966:L966" si="221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 t="str">
        <f t="shared" si="215"/>
        <v/>
      </c>
      <c r="N966" s="13"/>
    </row>
    <row r="967" spans="2:14">
      <c r="B967" s="346"/>
      <c r="C967" s="279">
        <v>2910</v>
      </c>
      <c r="D967" s="347" t="s">
        <v>1987</v>
      </c>
      <c r="E967" s="281">
        <f t="shared" ref="E967:E974" si="222">F967+G967+H967</f>
        <v>0</v>
      </c>
      <c r="F967" s="152"/>
      <c r="G967" s="153"/>
      <c r="H967" s="1418"/>
      <c r="I967" s="152"/>
      <c r="J967" s="153"/>
      <c r="K967" s="1418"/>
      <c r="L967" s="281">
        <f t="shared" ref="L967:L974" si="223">I967+J967+K967</f>
        <v>0</v>
      </c>
      <c r="M967" s="12" t="str">
        <f t="shared" si="215"/>
        <v/>
      </c>
      <c r="N967" s="13"/>
    </row>
    <row r="968" spans="2:14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 t="str">
        <f t="shared" si="215"/>
        <v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 t="str">
        <f t="shared" si="215"/>
        <v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 t="str">
        <f t="shared" si="215"/>
        <v/>
      </c>
      <c r="N970" s="13"/>
    </row>
    <row r="971" spans="2:14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 t="str">
        <f t="shared" si="215"/>
        <v/>
      </c>
      <c r="N971" s="13"/>
    </row>
    <row r="972" spans="2:14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 t="str">
        <f t="shared" si="215"/>
        <v/>
      </c>
      <c r="N972" s="13"/>
    </row>
    <row r="973" spans="2:14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 t="str">
        <f t="shared" si="215"/>
        <v/>
      </c>
      <c r="N973" s="13"/>
    </row>
    <row r="974" spans="2:14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 t="str">
        <f t="shared" si="215"/>
        <v/>
      </c>
      <c r="N974" s="13"/>
    </row>
    <row r="975" spans="2:14">
      <c r="B975" s="272">
        <v>3300</v>
      </c>
      <c r="C975" s="358" t="s">
        <v>2037</v>
      </c>
      <c r="D975" s="1480"/>
      <c r="E975" s="310">
        <f t="shared" ref="E975:L975" si="224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 t="str">
        <f t="shared" si="215"/>
        <v/>
      </c>
      <c r="N975" s="13"/>
    </row>
    <row r="976" spans="2:14">
      <c r="B976" s="291"/>
      <c r="C976" s="279">
        <v>3301</v>
      </c>
      <c r="D976" s="359" t="s">
        <v>229</v>
      </c>
      <c r="E976" s="281">
        <f t="shared" ref="E976:E983" si="225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t="shared" ref="L976:L983" si="226">I976+J976+K976</f>
        <v>0</v>
      </c>
      <c r="M976" s="12" t="str">
        <f t="shared" si="215"/>
        <v/>
      </c>
      <c r="N976" s="13"/>
    </row>
    <row r="977" spans="2:14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 t="str">
        <f t="shared" ref="M977:M1008" si="227">(IF($E977&lt;&gt;0,$M$2,IF($L977&lt;&gt;0,$M$2,"")))</f>
        <v/>
      </c>
      <c r="N977" s="13"/>
    </row>
    <row r="978" spans="2:14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 t="str">
        <f t="shared" si="227"/>
        <v/>
      </c>
      <c r="N978" s="13"/>
    </row>
    <row r="979" spans="2:14" ht="31.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 t="str">
        <f t="shared" si="227"/>
        <v/>
      </c>
      <c r="N979" s="13"/>
    </row>
    <row r="980" spans="2:14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 t="str">
        <f t="shared" si="227"/>
        <v/>
      </c>
      <c r="N980" s="13"/>
    </row>
    <row r="981" spans="2:14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 t="str">
        <f t="shared" si="227"/>
        <v/>
      </c>
      <c r="N981" s="13"/>
    </row>
    <row r="982" spans="2:14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 t="str">
        <f t="shared" si="227"/>
        <v/>
      </c>
      <c r="N982" s="13"/>
    </row>
    <row r="983" spans="2:14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 t="str">
        <f t="shared" si="227"/>
        <v/>
      </c>
      <c r="N983" s="13"/>
    </row>
    <row r="984" spans="2:14">
      <c r="B984" s="272">
        <v>4200</v>
      </c>
      <c r="C984" s="1785" t="s">
        <v>234</v>
      </c>
      <c r="D984" s="1786"/>
      <c r="E984" s="310">
        <f t="shared" ref="E984:L984" si="228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 t="str">
        <f t="shared" si="227"/>
        <v/>
      </c>
      <c r="N984" s="13"/>
    </row>
    <row r="985" spans="2:14">
      <c r="B985" s="362"/>
      <c r="C985" s="279">
        <v>4201</v>
      </c>
      <c r="D985" s="280" t="s">
        <v>235</v>
      </c>
      <c r="E985" s="281">
        <f t="shared" ref="E985:E990" si="229">F985+G985+H985</f>
        <v>0</v>
      </c>
      <c r="F985" s="152"/>
      <c r="G985" s="153"/>
      <c r="H985" s="1418"/>
      <c r="I985" s="152"/>
      <c r="J985" s="153"/>
      <c r="K985" s="1418"/>
      <c r="L985" s="281">
        <f t="shared" ref="L985:L990" si="230">I985+J985+K985</f>
        <v>0</v>
      </c>
      <c r="M985" s="12" t="str">
        <f t="shared" si="227"/>
        <v/>
      </c>
      <c r="N985" s="13"/>
    </row>
    <row r="986" spans="2:14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 t="str">
        <f t="shared" si="227"/>
        <v/>
      </c>
      <c r="N986" s="13"/>
    </row>
    <row r="987" spans="2:14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 t="str">
        <f t="shared" si="227"/>
        <v/>
      </c>
      <c r="N987" s="13"/>
    </row>
    <row r="988" spans="2:14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 t="str">
        <f t="shared" si="227"/>
        <v/>
      </c>
      <c r="N988" s="13"/>
    </row>
    <row r="989" spans="2:14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 t="str">
        <f t="shared" si="227"/>
        <v/>
      </c>
      <c r="N989" s="13"/>
    </row>
    <row r="990" spans="2:14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 t="str">
        <f t="shared" si="227"/>
        <v/>
      </c>
      <c r="N990" s="13"/>
    </row>
    <row r="991" spans="2:14">
      <c r="B991" s="272">
        <v>4300</v>
      </c>
      <c r="C991" s="1785" t="s">
        <v>1657</v>
      </c>
      <c r="D991" s="1786"/>
      <c r="E991" s="310">
        <f t="shared" ref="E991:L991" si="23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 t="str">
        <f t="shared" si="227"/>
        <v/>
      </c>
      <c r="N991" s="13"/>
    </row>
    <row r="992" spans="2:14">
      <c r="B992" s="362"/>
      <c r="C992" s="279">
        <v>4301</v>
      </c>
      <c r="D992" s="311" t="s">
        <v>241</v>
      </c>
      <c r="E992" s="281">
        <f t="shared" ref="E992:E997" si="232">F992+G992+H992</f>
        <v>0</v>
      </c>
      <c r="F992" s="152"/>
      <c r="G992" s="153"/>
      <c r="H992" s="1418"/>
      <c r="I992" s="152"/>
      <c r="J992" s="153"/>
      <c r="K992" s="1418"/>
      <c r="L992" s="281">
        <f t="shared" ref="L992:L997" si="233">I992+J992+K992</f>
        <v>0</v>
      </c>
      <c r="M992" s="12" t="str">
        <f t="shared" si="227"/>
        <v/>
      </c>
      <c r="N992" s="13"/>
    </row>
    <row r="993" spans="2:14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 t="str">
        <f t="shared" si="227"/>
        <v/>
      </c>
      <c r="N993" s="13"/>
    </row>
    <row r="994" spans="2:14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 t="str">
        <f t="shared" si="227"/>
        <v/>
      </c>
      <c r="N994" s="13"/>
    </row>
    <row r="995" spans="2:14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 t="str">
        <f t="shared" si="227"/>
        <v/>
      </c>
      <c r="N995" s="13"/>
    </row>
    <row r="996" spans="2:14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 t="str">
        <f t="shared" si="227"/>
        <v/>
      </c>
      <c r="N996" s="13"/>
    </row>
    <row r="997" spans="2:14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 t="str">
        <f t="shared" si="227"/>
        <v/>
      </c>
      <c r="N997" s="13"/>
    </row>
    <row r="998" spans="2:14">
      <c r="B998" s="272">
        <v>4900</v>
      </c>
      <c r="C998" s="1785" t="s">
        <v>270</v>
      </c>
      <c r="D998" s="1786"/>
      <c r="E998" s="310">
        <f t="shared" ref="E998:L998" si="234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 t="str">
        <f t="shared" si="227"/>
        <v/>
      </c>
      <c r="N998" s="13"/>
    </row>
    <row r="999" spans="2:14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 t="str">
        <f t="shared" si="227"/>
        <v/>
      </c>
      <c r="N999" s="13"/>
    </row>
    <row r="1000" spans="2:14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 t="str">
        <f t="shared" si="227"/>
        <v/>
      </c>
      <c r="N1000" s="13"/>
    </row>
    <row r="1001" spans="2:14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 t="str">
        <f t="shared" si="227"/>
        <v/>
      </c>
      <c r="N1001" s="13"/>
    </row>
    <row r="1002" spans="2:14">
      <c r="B1002" s="365">
        <v>5200</v>
      </c>
      <c r="C1002" s="1789" t="s">
        <v>246</v>
      </c>
      <c r="D1002" s="1790"/>
      <c r="E1002" s="310">
        <f t="shared" ref="E1002:L1002" si="235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 t="str">
        <f t="shared" si="227"/>
        <v/>
      </c>
      <c r="N1002" s="13"/>
    </row>
    <row r="1003" spans="2:14">
      <c r="B1003" s="366"/>
      <c r="C1003" s="367">
        <v>5201</v>
      </c>
      <c r="D1003" s="368" t="s">
        <v>247</v>
      </c>
      <c r="E1003" s="281">
        <f t="shared" ref="E1003:E1009" si="236">F1003+G1003+H1003</f>
        <v>0</v>
      </c>
      <c r="F1003" s="152"/>
      <c r="G1003" s="153"/>
      <c r="H1003" s="1418"/>
      <c r="I1003" s="152"/>
      <c r="J1003" s="153"/>
      <c r="K1003" s="1418"/>
      <c r="L1003" s="281">
        <f t="shared" ref="L1003:L1009" si="237">I1003+J1003+K1003</f>
        <v>0</v>
      </c>
      <c r="M1003" s="12" t="str">
        <f t="shared" si="227"/>
        <v/>
      </c>
      <c r="N1003" s="13"/>
    </row>
    <row r="1004" spans="2:14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 t="str">
        <f t="shared" si="227"/>
        <v/>
      </c>
      <c r="N1004" s="13"/>
    </row>
    <row r="1005" spans="2:14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 t="str">
        <f t="shared" si="227"/>
        <v/>
      </c>
      <c r="N1005" s="13"/>
    </row>
    <row r="1006" spans="2:14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 t="str">
        <f t="shared" si="227"/>
        <v/>
      </c>
      <c r="N1006" s="13"/>
    </row>
    <row r="1007" spans="2:14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 t="str">
        <f t="shared" si="227"/>
        <v/>
      </c>
      <c r="N1007" s="13"/>
    </row>
    <row r="1008" spans="2:14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 t="str">
        <f t="shared" si="227"/>
        <v/>
      </c>
      <c r="N1008" s="13"/>
    </row>
    <row r="1009" spans="2:14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 t="str">
        <f t="shared" ref="M1009:M1028" si="238">(IF($E1009&lt;&gt;0,$M$2,IF($L1009&lt;&gt;0,$M$2,"")))</f>
        <v/>
      </c>
      <c r="N1009" s="13"/>
    </row>
    <row r="1010" spans="2:14">
      <c r="B1010" s="365">
        <v>5300</v>
      </c>
      <c r="C1010" s="1789" t="s">
        <v>619</v>
      </c>
      <c r="D1010" s="1790"/>
      <c r="E1010" s="310">
        <f t="shared" ref="E1010:L1010" si="239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 t="str">
        <f t="shared" si="238"/>
        <v/>
      </c>
      <c r="N1010" s="13"/>
    </row>
    <row r="1011" spans="2:14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 t="str">
        <f t="shared" si="238"/>
        <v/>
      </c>
      <c r="N1011" s="13"/>
    </row>
    <row r="1012" spans="2:14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 t="str">
        <f t="shared" si="238"/>
        <v/>
      </c>
      <c r="N1012" s="13"/>
    </row>
    <row r="1013" spans="2:14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 t="str">
        <f t="shared" si="238"/>
        <v/>
      </c>
      <c r="N1013" s="13"/>
    </row>
    <row r="1014" spans="2:14">
      <c r="B1014" s="272">
        <v>5500</v>
      </c>
      <c r="C1014" s="1785" t="s">
        <v>682</v>
      </c>
      <c r="D1014" s="1786"/>
      <c r="E1014" s="310">
        <f t="shared" ref="E1014:L1014" si="240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 t="str">
        <f t="shared" si="238"/>
        <v/>
      </c>
      <c r="N1014" s="13"/>
    </row>
    <row r="1015" spans="2:14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 t="str">
        <f t="shared" si="238"/>
        <v/>
      </c>
      <c r="N1015" s="13"/>
    </row>
    <row r="1016" spans="2:14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 t="str">
        <f t="shared" si="238"/>
        <v/>
      </c>
      <c r="N1016" s="13"/>
    </row>
    <row r="1017" spans="2:14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 t="str">
        <f t="shared" si="238"/>
        <v/>
      </c>
      <c r="N1017" s="13"/>
    </row>
    <row r="1018" spans="2:14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 t="str">
        <f t="shared" si="238"/>
        <v/>
      </c>
      <c r="N1018" s="13"/>
    </row>
    <row r="1019" spans="2:14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 t="str">
        <f t="shared" si="238"/>
        <v/>
      </c>
      <c r="N1019" s="13"/>
    </row>
    <row r="1020" spans="2:14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 t="str">
        <f t="shared" si="238"/>
        <v/>
      </c>
      <c r="N1020" s="13"/>
    </row>
    <row r="1021" spans="2:14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 t="str">
        <f t="shared" si="238"/>
        <v/>
      </c>
      <c r="N1021" s="13"/>
    </row>
    <row r="1022" spans="2:14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 t="str">
        <f t="shared" si="238"/>
        <v/>
      </c>
      <c r="N1022" s="13"/>
    </row>
    <row r="1023" spans="2:14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 t="str">
        <f t="shared" si="238"/>
        <v/>
      </c>
      <c r="N1023" s="13"/>
    </row>
    <row r="1024" spans="2:14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 t="str">
        <f t="shared" si="238"/>
        <v/>
      </c>
      <c r="N1024" s="13"/>
    </row>
    <row r="1025" spans="2:14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 t="str">
        <f t="shared" si="238"/>
        <v/>
      </c>
      <c r="N1025" s="13"/>
    </row>
    <row r="1026" spans="2:14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 t="str">
        <f t="shared" si="238"/>
        <v/>
      </c>
      <c r="N1026" s="13"/>
    </row>
    <row r="1027" spans="2:14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 t="str">
        <f t="shared" si="238"/>
        <v/>
      </c>
      <c r="N1027" s="13"/>
    </row>
    <row r="1028" spans="2:14">
      <c r="B1028" s="1463"/>
      <c r="C1028" s="393" t="s">
        <v>736</v>
      </c>
      <c r="D1028" s="1432">
        <f>+B1028</f>
        <v>0</v>
      </c>
      <c r="E1028" s="395">
        <f t="shared" ref="E1028:L1028" si="241">SUM(E913,E916,E922,E930,E931,E949,E953,E959,E962,E963,E964,E965,E966,E975,E981,E982,E983,E984,E991,E995,E996,E997,E998,E1001,E1002,E1010,E1013,E1014,E1019)+E1024</f>
        <v>35</v>
      </c>
      <c r="F1028" s="396">
        <f t="shared" si="241"/>
        <v>35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3</v>
      </c>
    </row>
    <row r="1029" spans="2:14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4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4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 t="str">
        <f>(IF(E1026&lt;&gt;0,$G$2,IF(L1026&lt;&gt;0,$G$2,"")))</f>
        <v/>
      </c>
    </row>
    <row r="1032" spans="2:14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 t="str">
        <f>(IF(E1027&lt;&gt;0,$G$2,IF(L1027&lt;&gt;0,$G$2,"")))</f>
        <v/>
      </c>
    </row>
    <row r="1033" spans="2:14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4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4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4">
      <c r="B1036" s="228"/>
      <c r="C1036" s="391"/>
      <c r="D1036" s="400"/>
      <c r="E1036" s="406" t="s">
        <v>461</v>
      </c>
      <c r="F1036" s="406" t="s">
        <v>830</v>
      </c>
      <c r="G1036" s="237"/>
      <c r="H1036" s="1362" t="s">
        <v>1247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4" ht="18.75">
      <c r="B1037" s="1780" t="str">
        <f>$B$9</f>
        <v>СУ “Г. С. Раковски”</v>
      </c>
      <c r="C1037" s="1781"/>
      <c r="D1037" s="1782"/>
      <c r="E1037" s="115">
        <f>$E$9</f>
        <v>44197</v>
      </c>
      <c r="F1037" s="226">
        <f>$F$9</f>
        <v>44286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4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4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4" ht="19.5">
      <c r="B1040" s="1843" t="str">
        <f>$B$12</f>
        <v>Велико Търново</v>
      </c>
      <c r="C1040" s="1844"/>
      <c r="D1040" s="1845"/>
      <c r="E1040" s="410" t="s">
        <v>885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4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4" ht="19.5">
      <c r="B1042" s="236"/>
      <c r="C1042" s="237"/>
      <c r="D1042" s="124" t="s">
        <v>886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4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462</v>
      </c>
      <c r="M1043" s="7">
        <f>(IF($E1166&lt;&gt;0,$M$2,IF($L1166&lt;&gt;0,$M$2,"")))</f>
        <v>1</v>
      </c>
    </row>
    <row r="1044" spans="2:14" ht="18.75">
      <c r="B1044" s="247"/>
      <c r="C1044" s="248"/>
      <c r="D1044" s="249" t="s">
        <v>708</v>
      </c>
      <c r="E1044" s="1749" t="s">
        <v>2072</v>
      </c>
      <c r="F1044" s="1750"/>
      <c r="G1044" s="1750"/>
      <c r="H1044" s="1751"/>
      <c r="I1044" s="1758" t="s">
        <v>2073</v>
      </c>
      <c r="J1044" s="1759"/>
      <c r="K1044" s="1759"/>
      <c r="L1044" s="1760"/>
      <c r="M1044" s="7">
        <f>(IF($E1166&lt;&gt;0,$M$2,IF($L1166&lt;&gt;0,$M$2,"")))</f>
        <v>1</v>
      </c>
    </row>
    <row r="1045" spans="2:14" ht="56.25">
      <c r="B1045" s="250" t="s">
        <v>62</v>
      </c>
      <c r="C1045" s="251" t="s">
        <v>463</v>
      </c>
      <c r="D1045" s="252" t="s">
        <v>709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0" t="str">
        <f>$L$20</f>
        <v>ОТЧЕТ                                    ОБЩО</v>
      </c>
      <c r="M1045" s="7">
        <f>(IF($E1166&lt;&gt;0,$M$2,IF($L1166&lt;&gt;0,$M$2,"")))</f>
        <v>1</v>
      </c>
    </row>
    <row r="1046" spans="2:14" ht="18.75">
      <c r="B1046" s="258"/>
      <c r="C1046" s="259"/>
      <c r="D1046" s="260" t="s">
        <v>738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4">
      <c r="B1047" s="1451"/>
      <c r="C1047" s="1597" t="e">
        <f>VLOOKUP(D1047,OP_LIST2,2,FALSE)</f>
        <v>#N/A</v>
      </c>
      <c r="D1047" s="1457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4">
      <c r="B1048" s="1668" t="s">
        <v>2071</v>
      </c>
      <c r="C1048" s="1458">
        <f>VLOOKUP(D1049,EBK_DEIN2,2,FALSE)</f>
        <v>7713</v>
      </c>
      <c r="D1048" s="1457" t="s">
        <v>787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4">
      <c r="B1049" s="1450"/>
      <c r="C1049" s="1586">
        <f>+C1048</f>
        <v>7713</v>
      </c>
      <c r="D1049" s="1452" t="s">
        <v>488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4">
      <c r="B1050" s="1455"/>
      <c r="C1050" s="1453"/>
      <c r="D1050" s="1456" t="s">
        <v>710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>
      <c r="B1051" s="272">
        <v>100</v>
      </c>
      <c r="C1051" s="1778" t="s">
        <v>739</v>
      </c>
      <c r="D1051" s="1779"/>
      <c r="E1051" s="273">
        <f t="shared" ref="E1051:L1051" si="242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 t="str">
        <f t="shared" ref="M1051:M1082" si="243">(IF($E1051&lt;&gt;0,$M$2,IF($L1051&lt;&gt;0,$M$2,"")))</f>
        <v/>
      </c>
      <c r="N1051" s="13"/>
    </row>
    <row r="1052" spans="2:14">
      <c r="B1052" s="278"/>
      <c r="C1052" s="279">
        <v>101</v>
      </c>
      <c r="D1052" s="280" t="s">
        <v>740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 t="str">
        <f t="shared" si="243"/>
        <v/>
      </c>
      <c r="N1052" s="13"/>
    </row>
    <row r="1053" spans="2:14">
      <c r="B1053" s="278"/>
      <c r="C1053" s="285">
        <v>102</v>
      </c>
      <c r="D1053" s="286" t="s">
        <v>741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 t="str">
        <f t="shared" si="243"/>
        <v/>
      </c>
      <c r="N1053" s="13"/>
    </row>
    <row r="1054" spans="2:14">
      <c r="B1054" s="272">
        <v>200</v>
      </c>
      <c r="C1054" s="1774" t="s">
        <v>742</v>
      </c>
      <c r="D1054" s="1775"/>
      <c r="E1054" s="273">
        <f t="shared" ref="E1054:L1054" si="24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 t="str">
        <f t="shared" si="243"/>
        <v/>
      </c>
      <c r="N1054" s="13"/>
    </row>
    <row r="1055" spans="2:14">
      <c r="B1055" s="291"/>
      <c r="C1055" s="279">
        <v>201</v>
      </c>
      <c r="D1055" s="280" t="s">
        <v>743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 t="str">
        <f t="shared" si="243"/>
        <v/>
      </c>
      <c r="N1055" s="13"/>
    </row>
    <row r="1056" spans="2:14">
      <c r="B1056" s="292"/>
      <c r="C1056" s="293">
        <v>202</v>
      </c>
      <c r="D1056" s="294" t="s">
        <v>744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 t="str">
        <f t="shared" si="243"/>
        <v/>
      </c>
      <c r="N1056" s="13"/>
    </row>
    <row r="1057" spans="2:14" ht="31.5">
      <c r="B1057" s="299"/>
      <c r="C1057" s="293">
        <v>205</v>
      </c>
      <c r="D1057" s="294" t="s">
        <v>591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 t="str">
        <f t="shared" si="243"/>
        <v/>
      </c>
      <c r="N1057" s="13"/>
    </row>
    <row r="1058" spans="2:14">
      <c r="B1058" s="299"/>
      <c r="C1058" s="293">
        <v>208</v>
      </c>
      <c r="D1058" s="300" t="s">
        <v>592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 t="str">
        <f t="shared" si="243"/>
        <v/>
      </c>
      <c r="N1058" s="13"/>
    </row>
    <row r="1059" spans="2:14">
      <c r="B1059" s="291"/>
      <c r="C1059" s="285">
        <v>209</v>
      </c>
      <c r="D1059" s="301" t="s">
        <v>593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 t="str">
        <f t="shared" si="243"/>
        <v/>
      </c>
      <c r="N1059" s="13"/>
    </row>
    <row r="1060" spans="2:14">
      <c r="B1060" s="272">
        <v>500</v>
      </c>
      <c r="C1060" s="1776" t="s">
        <v>192</v>
      </c>
      <c r="D1060" s="1777"/>
      <c r="E1060" s="273">
        <f t="shared" ref="E1060:L1060" si="245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 t="str">
        <f t="shared" si="243"/>
        <v/>
      </c>
      <c r="N1060" s="13"/>
    </row>
    <row r="1061" spans="2:14">
      <c r="B1061" s="291"/>
      <c r="C1061" s="302">
        <v>551</v>
      </c>
      <c r="D1061" s="303" t="s">
        <v>193</v>
      </c>
      <c r="E1061" s="281">
        <f t="shared" ref="E1061:E1068" si="246">F1061+G1061+H1061</f>
        <v>0</v>
      </c>
      <c r="F1061" s="152"/>
      <c r="G1061" s="153"/>
      <c r="H1061" s="1418"/>
      <c r="I1061" s="152"/>
      <c r="J1061" s="153"/>
      <c r="K1061" s="1418"/>
      <c r="L1061" s="281">
        <f t="shared" ref="L1061:L1068" si="247">I1061+J1061+K1061</f>
        <v>0</v>
      </c>
      <c r="M1061" s="12" t="str">
        <f t="shared" si="243"/>
        <v/>
      </c>
      <c r="N1061" s="13"/>
    </row>
    <row r="1062" spans="2:14">
      <c r="B1062" s="291"/>
      <c r="C1062" s="304">
        <v>552</v>
      </c>
      <c r="D1062" s="305" t="s">
        <v>904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 t="str">
        <f t="shared" si="243"/>
        <v/>
      </c>
      <c r="N1062" s="13"/>
    </row>
    <row r="1063" spans="2:14">
      <c r="B1063" s="306"/>
      <c r="C1063" s="304">
        <v>558</v>
      </c>
      <c r="D1063" s="307" t="s">
        <v>866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 t="str">
        <f t="shared" si="243"/>
        <v/>
      </c>
      <c r="N1063" s="13"/>
    </row>
    <row r="1064" spans="2:14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 t="str">
        <f t="shared" si="243"/>
        <v/>
      </c>
      <c r="N1064" s="13"/>
    </row>
    <row r="1065" spans="2:14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 t="str">
        <f t="shared" si="243"/>
        <v/>
      </c>
      <c r="N1065" s="13"/>
    </row>
    <row r="1066" spans="2:14">
      <c r="B1066" s="291"/>
      <c r="C1066" s="304">
        <v>588</v>
      </c>
      <c r="D1066" s="305" t="s">
        <v>868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 t="str">
        <f t="shared" si="243"/>
        <v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 t="str">
        <f t="shared" si="243"/>
        <v/>
      </c>
      <c r="N1067" s="13"/>
    </row>
    <row r="1068" spans="2:14">
      <c r="B1068" s="272">
        <v>800</v>
      </c>
      <c r="C1068" s="1787" t="s">
        <v>197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 t="str">
        <f t="shared" si="243"/>
        <v/>
      </c>
      <c r="N1068" s="13"/>
    </row>
    <row r="1069" spans="2:14">
      <c r="B1069" s="272">
        <v>1000</v>
      </c>
      <c r="C1069" s="1774" t="s">
        <v>198</v>
      </c>
      <c r="D1069" s="1775"/>
      <c r="E1069" s="310">
        <f t="shared" ref="E1069:L1069" si="248">SUM(E1070:E1086)</f>
        <v>84</v>
      </c>
      <c r="F1069" s="274">
        <f t="shared" si="248"/>
        <v>84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>
      <c r="B1070" s="292"/>
      <c r="C1070" s="279">
        <v>1011</v>
      </c>
      <c r="D1070" s="311" t="s">
        <v>199</v>
      </c>
      <c r="E1070" s="281">
        <f t="shared" ref="E1070:E1086" si="249">F1070+G1070+H1070</f>
        <v>0</v>
      </c>
      <c r="F1070" s="152"/>
      <c r="G1070" s="153"/>
      <c r="H1070" s="1418"/>
      <c r="I1070" s="152"/>
      <c r="J1070" s="153"/>
      <c r="K1070" s="1418"/>
      <c r="L1070" s="281">
        <f t="shared" ref="L1070:L1086" si="250">I1070+J1070+K1070</f>
        <v>0</v>
      </c>
      <c r="M1070" s="12" t="str">
        <f t="shared" si="243"/>
        <v/>
      </c>
      <c r="N1070" s="13"/>
    </row>
    <row r="1071" spans="2:14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 t="str">
        <f t="shared" si="243"/>
        <v/>
      </c>
      <c r="N1071" s="13"/>
    </row>
    <row r="1072" spans="2:14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 t="str">
        <f t="shared" si="243"/>
        <v/>
      </c>
      <c r="N1072" s="13"/>
    </row>
    <row r="1073" spans="2:14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 t="str">
        <f t="shared" si="243"/>
        <v/>
      </c>
      <c r="N1073" s="13"/>
    </row>
    <row r="1074" spans="2:14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 t="str">
        <f t="shared" si="243"/>
        <v/>
      </c>
      <c r="N1074" s="13"/>
    </row>
    <row r="1075" spans="2:14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 t="str">
        <f t="shared" si="243"/>
        <v/>
      </c>
      <c r="N1075" s="13"/>
    </row>
    <row r="1076" spans="2:14">
      <c r="B1076" s="278"/>
      <c r="C1076" s="318">
        <v>1020</v>
      </c>
      <c r="D1076" s="319" t="s">
        <v>205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 t="str">
        <f t="shared" si="243"/>
        <v/>
      </c>
      <c r="N1076" s="13"/>
    </row>
    <row r="1077" spans="2:14">
      <c r="B1077" s="292"/>
      <c r="C1077" s="324">
        <v>1030</v>
      </c>
      <c r="D1077" s="325" t="s">
        <v>206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 t="str">
        <f t="shared" si="243"/>
        <v/>
      </c>
      <c r="N1077" s="13"/>
    </row>
    <row r="1078" spans="2:14">
      <c r="B1078" s="292"/>
      <c r="C1078" s="318">
        <v>1051</v>
      </c>
      <c r="D1078" s="331" t="s">
        <v>207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 t="str">
        <f t="shared" si="243"/>
        <v/>
      </c>
      <c r="N1078" s="13"/>
    </row>
    <row r="1079" spans="2:14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 t="str">
        <f t="shared" si="243"/>
        <v/>
      </c>
      <c r="N1079" s="13"/>
    </row>
    <row r="1080" spans="2:14">
      <c r="B1080" s="292"/>
      <c r="C1080" s="324">
        <v>1053</v>
      </c>
      <c r="D1080" s="325" t="s">
        <v>869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 t="str">
        <f t="shared" si="243"/>
        <v/>
      </c>
      <c r="N1080" s="13"/>
    </row>
    <row r="1081" spans="2:14">
      <c r="B1081" s="292"/>
      <c r="C1081" s="318">
        <v>1062</v>
      </c>
      <c r="D1081" s="319" t="s">
        <v>209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 t="str">
        <f t="shared" si="243"/>
        <v/>
      </c>
      <c r="N1081" s="13"/>
    </row>
    <row r="1082" spans="2:14">
      <c r="B1082" s="292"/>
      <c r="C1082" s="324">
        <v>1063</v>
      </c>
      <c r="D1082" s="332" t="s">
        <v>796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 t="str">
        <f t="shared" si="243"/>
        <v/>
      </c>
      <c r="N1082" s="13"/>
    </row>
    <row r="1083" spans="2:14">
      <c r="B1083" s="292"/>
      <c r="C1083" s="333">
        <v>1069</v>
      </c>
      <c r="D1083" s="334" t="s">
        <v>210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 t="str">
        <f t="shared" ref="M1083:M1114" si="251">(IF($E1083&lt;&gt;0,$M$2,IF($L1083&lt;&gt;0,$M$2,"")))</f>
        <v/>
      </c>
      <c r="N1083" s="13"/>
    </row>
    <row r="1084" spans="2:14">
      <c r="B1084" s="278"/>
      <c r="C1084" s="318">
        <v>1091</v>
      </c>
      <c r="D1084" s="331" t="s">
        <v>905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 t="str">
        <f t="shared" si="251"/>
        <v/>
      </c>
      <c r="N1084" s="13"/>
    </row>
    <row r="1085" spans="2:14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 t="str">
        <f t="shared" si="251"/>
        <v/>
      </c>
      <c r="N1085" s="13"/>
    </row>
    <row r="1086" spans="2:14">
      <c r="B1086" s="292"/>
      <c r="C1086" s="285">
        <v>1098</v>
      </c>
      <c r="D1086" s="339" t="s">
        <v>211</v>
      </c>
      <c r="E1086" s="287">
        <f t="shared" si="249"/>
        <v>84</v>
      </c>
      <c r="F1086" s="173">
        <v>84</v>
      </c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>
      <c r="B1087" s="272">
        <v>1900</v>
      </c>
      <c r="C1087" s="1785" t="s">
        <v>269</v>
      </c>
      <c r="D1087" s="1786"/>
      <c r="E1087" s="310">
        <f t="shared" ref="E1087:L1087" si="252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 t="str">
        <f t="shared" si="251"/>
        <v/>
      </c>
      <c r="N1087" s="13"/>
    </row>
    <row r="1088" spans="2:14">
      <c r="B1088" s="292"/>
      <c r="C1088" s="279">
        <v>1901</v>
      </c>
      <c r="D1088" s="340" t="s">
        <v>906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 t="str">
        <f t="shared" si="251"/>
        <v/>
      </c>
      <c r="N1088" s="13"/>
    </row>
    <row r="1089" spans="2:14">
      <c r="B1089" s="341"/>
      <c r="C1089" s="293">
        <v>1981</v>
      </c>
      <c r="D1089" s="342" t="s">
        <v>907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 t="str">
        <f t="shared" si="251"/>
        <v/>
      </c>
      <c r="N1089" s="13"/>
    </row>
    <row r="1090" spans="2:14">
      <c r="B1090" s="292"/>
      <c r="C1090" s="285">
        <v>1991</v>
      </c>
      <c r="D1090" s="343" t="s">
        <v>908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 t="str">
        <f t="shared" si="251"/>
        <v/>
      </c>
      <c r="N1090" s="13"/>
    </row>
    <row r="1091" spans="2:14">
      <c r="B1091" s="272">
        <v>2100</v>
      </c>
      <c r="C1091" s="1785" t="s">
        <v>717</v>
      </c>
      <c r="D1091" s="1786"/>
      <c r="E1091" s="310">
        <f t="shared" ref="E1091:L1091" si="253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 t="str">
        <f t="shared" si="251"/>
        <v/>
      </c>
      <c r="N1091" s="13"/>
    </row>
    <row r="1092" spans="2:14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 t="str">
        <f t="shared" si="251"/>
        <v/>
      </c>
      <c r="N1092" s="13"/>
    </row>
    <row r="1093" spans="2:14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 t="str">
        <f t="shared" si="251"/>
        <v/>
      </c>
      <c r="N1093" s="13"/>
    </row>
    <row r="1094" spans="2:14">
      <c r="B1094" s="341"/>
      <c r="C1094" s="293">
        <v>2125</v>
      </c>
      <c r="D1094" s="300" t="s">
        <v>214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 t="str">
        <f t="shared" si="251"/>
        <v/>
      </c>
      <c r="N1094" s="13"/>
    </row>
    <row r="1095" spans="2:14">
      <c r="B1095" s="291"/>
      <c r="C1095" s="293">
        <v>2140</v>
      </c>
      <c r="D1095" s="300" t="s">
        <v>215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 t="str">
        <f t="shared" si="251"/>
        <v/>
      </c>
      <c r="N1095" s="13"/>
    </row>
    <row r="1096" spans="2:14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 t="str">
        <f t="shared" si="251"/>
        <v/>
      </c>
      <c r="N1096" s="13"/>
    </row>
    <row r="1097" spans="2:14">
      <c r="B1097" s="272">
        <v>2200</v>
      </c>
      <c r="C1097" s="1785" t="s">
        <v>217</v>
      </c>
      <c r="D1097" s="1786"/>
      <c r="E1097" s="310">
        <f t="shared" ref="E1097:L1097" si="254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 t="str">
        <f t="shared" si="251"/>
        <v/>
      </c>
      <c r="N1097" s="13"/>
    </row>
    <row r="1098" spans="2:14">
      <c r="B1098" s="292"/>
      <c r="C1098" s="279">
        <v>2221</v>
      </c>
      <c r="D1098" s="280" t="s">
        <v>303</v>
      </c>
      <c r="E1098" s="281">
        <f t="shared" ref="E1098:E1103" si="255">F1098+G1098+H1098</f>
        <v>0</v>
      </c>
      <c r="F1098" s="152"/>
      <c r="G1098" s="153"/>
      <c r="H1098" s="1418"/>
      <c r="I1098" s="152"/>
      <c r="J1098" s="153"/>
      <c r="K1098" s="1418"/>
      <c r="L1098" s="281">
        <f t="shared" ref="L1098:L1103" si="256">I1098+J1098+K1098</f>
        <v>0</v>
      </c>
      <c r="M1098" s="12" t="str">
        <f t="shared" si="251"/>
        <v/>
      </c>
      <c r="N1098" s="13"/>
    </row>
    <row r="1099" spans="2:14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 t="str">
        <f t="shared" si="251"/>
        <v/>
      </c>
      <c r="N1099" s="13"/>
    </row>
    <row r="1100" spans="2:14">
      <c r="B1100" s="272">
        <v>2500</v>
      </c>
      <c r="C1100" s="1785" t="s">
        <v>219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 t="str">
        <f t="shared" si="251"/>
        <v/>
      </c>
      <c r="N1100" s="13"/>
    </row>
    <row r="1101" spans="2:14">
      <c r="B1101" s="272">
        <v>2600</v>
      </c>
      <c r="C1101" s="1791" t="s">
        <v>220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 t="str">
        <f t="shared" si="251"/>
        <v/>
      </c>
      <c r="N1101" s="13"/>
    </row>
    <row r="1102" spans="2:14">
      <c r="B1102" s="272">
        <v>2700</v>
      </c>
      <c r="C1102" s="1791" t="s">
        <v>221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 t="str">
        <f t="shared" si="251"/>
        <v/>
      </c>
      <c r="N1102" s="13"/>
    </row>
    <row r="1103" spans="2:14">
      <c r="B1103" s="272">
        <v>2800</v>
      </c>
      <c r="C1103" s="1791" t="s">
        <v>1656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 t="str">
        <f t="shared" si="251"/>
        <v/>
      </c>
      <c r="N1103" s="13"/>
    </row>
    <row r="1104" spans="2:14">
      <c r="B1104" s="272">
        <v>2900</v>
      </c>
      <c r="C1104" s="1785" t="s">
        <v>222</v>
      </c>
      <c r="D1104" s="1786"/>
      <c r="E1104" s="310">
        <f t="shared" ref="E1104:L1104" si="257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 t="str">
        <f t="shared" si="251"/>
        <v/>
      </c>
      <c r="N1104" s="13"/>
    </row>
    <row r="1105" spans="2:14">
      <c r="B1105" s="346"/>
      <c r="C1105" s="279">
        <v>2910</v>
      </c>
      <c r="D1105" s="347" t="s">
        <v>1987</v>
      </c>
      <c r="E1105" s="281">
        <f t="shared" ref="E1105:E1112" si="258">F1105+G1105+H1105</f>
        <v>0</v>
      </c>
      <c r="F1105" s="152"/>
      <c r="G1105" s="153"/>
      <c r="H1105" s="1418"/>
      <c r="I1105" s="152"/>
      <c r="J1105" s="153"/>
      <c r="K1105" s="1418"/>
      <c r="L1105" s="281">
        <f t="shared" ref="L1105:L1112" si="259">I1105+J1105+K1105</f>
        <v>0</v>
      </c>
      <c r="M1105" s="12" t="str">
        <f t="shared" si="251"/>
        <v/>
      </c>
      <c r="N1105" s="13"/>
    </row>
    <row r="1106" spans="2:14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 t="str">
        <f t="shared" si="251"/>
        <v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 t="str">
        <f t="shared" si="251"/>
        <v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 t="str">
        <f t="shared" si="251"/>
        <v/>
      </c>
      <c r="N1108" s="13"/>
    </row>
    <row r="1109" spans="2:14">
      <c r="B1109" s="346"/>
      <c r="C1109" s="333">
        <v>2989</v>
      </c>
      <c r="D1109" s="355" t="s">
        <v>226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 t="str">
        <f t="shared" si="251"/>
        <v/>
      </c>
      <c r="N1109" s="13"/>
    </row>
    <row r="1110" spans="2:14">
      <c r="B1110" s="292"/>
      <c r="C1110" s="318">
        <v>2990</v>
      </c>
      <c r="D1110" s="356" t="s">
        <v>2006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 t="str">
        <f t="shared" si="251"/>
        <v/>
      </c>
      <c r="N1110" s="13"/>
    </row>
    <row r="1111" spans="2:14">
      <c r="B1111" s="292"/>
      <c r="C1111" s="318">
        <v>2991</v>
      </c>
      <c r="D1111" s="356" t="s">
        <v>227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 t="str">
        <f t="shared" si="251"/>
        <v/>
      </c>
      <c r="N1111" s="13"/>
    </row>
    <row r="1112" spans="2:14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 t="str">
        <f t="shared" si="251"/>
        <v/>
      </c>
      <c r="N1112" s="13"/>
    </row>
    <row r="1113" spans="2:14">
      <c r="B1113" s="272">
        <v>3300</v>
      </c>
      <c r="C1113" s="358" t="s">
        <v>2037</v>
      </c>
      <c r="D1113" s="1480"/>
      <c r="E1113" s="310">
        <f t="shared" ref="E1113:L1113" si="260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 t="str">
        <f t="shared" si="251"/>
        <v/>
      </c>
      <c r="N1113" s="13"/>
    </row>
    <row r="1114" spans="2:14">
      <c r="B1114" s="291"/>
      <c r="C1114" s="279">
        <v>3301</v>
      </c>
      <c r="D1114" s="359" t="s">
        <v>229</v>
      </c>
      <c r="E1114" s="281">
        <f t="shared" ref="E1114:E1121" si="26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t="shared" ref="L1114:L1121" si="262">I1114+J1114+K1114</f>
        <v>0</v>
      </c>
      <c r="M1114" s="12" t="str">
        <f t="shared" si="251"/>
        <v/>
      </c>
      <c r="N1114" s="13"/>
    </row>
    <row r="1115" spans="2:14">
      <c r="B1115" s="291"/>
      <c r="C1115" s="293">
        <v>3302</v>
      </c>
      <c r="D1115" s="360" t="s">
        <v>711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 t="str">
        <f t="shared" ref="M1115:M1146" si="263">(IF($E1115&lt;&gt;0,$M$2,IF($L1115&lt;&gt;0,$M$2,"")))</f>
        <v/>
      </c>
      <c r="N1115" s="13"/>
    </row>
    <row r="1116" spans="2:14">
      <c r="B1116" s="291"/>
      <c r="C1116" s="293">
        <v>3304</v>
      </c>
      <c r="D1116" s="360" t="s">
        <v>230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 t="str">
        <f t="shared" si="263"/>
        <v/>
      </c>
      <c r="N1116" s="13"/>
    </row>
    <row r="1117" spans="2:14" ht="31.5">
      <c r="B1117" s="291"/>
      <c r="C1117" s="285">
        <v>3306</v>
      </c>
      <c r="D1117" s="361" t="s">
        <v>1653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 t="str">
        <f t="shared" si="263"/>
        <v/>
      </c>
      <c r="N1117" s="13"/>
    </row>
    <row r="1118" spans="2:14">
      <c r="B1118" s="291"/>
      <c r="C1118" s="285">
        <v>3307</v>
      </c>
      <c r="D1118" s="361" t="s">
        <v>2051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 t="str">
        <f t="shared" si="263"/>
        <v/>
      </c>
      <c r="N1118" s="13"/>
    </row>
    <row r="1119" spans="2:14">
      <c r="B1119" s="272">
        <v>3900</v>
      </c>
      <c r="C1119" s="1785" t="s">
        <v>231</v>
      </c>
      <c r="D1119" s="1786"/>
      <c r="E1119" s="310">
        <f t="shared" si="261"/>
        <v>0</v>
      </c>
      <c r="F1119" s="1470">
        <v>0</v>
      </c>
      <c r="G1119" s="1471">
        <v>0</v>
      </c>
      <c r="H1119" s="1472">
        <v>0</v>
      </c>
      <c r="I1119" s="1470">
        <v>0</v>
      </c>
      <c r="J1119" s="1471">
        <v>0</v>
      </c>
      <c r="K1119" s="1472">
        <v>0</v>
      </c>
      <c r="L1119" s="310">
        <f t="shared" si="262"/>
        <v>0</v>
      </c>
      <c r="M1119" s="12" t="str">
        <f t="shared" si="263"/>
        <v/>
      </c>
      <c r="N1119" s="13"/>
    </row>
    <row r="1120" spans="2:14">
      <c r="B1120" s="272">
        <v>4000</v>
      </c>
      <c r="C1120" s="1785" t="s">
        <v>232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 t="str">
        <f t="shared" si="263"/>
        <v/>
      </c>
      <c r="N1120" s="13"/>
    </row>
    <row r="1121" spans="2:14">
      <c r="B1121" s="272">
        <v>4100</v>
      </c>
      <c r="C1121" s="1785" t="s">
        <v>233</v>
      </c>
      <c r="D1121" s="1786"/>
      <c r="E1121" s="310">
        <f t="shared" si="261"/>
        <v>0</v>
      </c>
      <c r="F1121" s="1471">
        <v>0</v>
      </c>
      <c r="G1121" s="1471">
        <v>0</v>
      </c>
      <c r="H1121" s="1472">
        <v>0</v>
      </c>
      <c r="I1121" s="1666">
        <v>0</v>
      </c>
      <c r="J1121" s="1471">
        <v>0</v>
      </c>
      <c r="K1121" s="1471">
        <v>0</v>
      </c>
      <c r="L1121" s="310">
        <f t="shared" si="262"/>
        <v>0</v>
      </c>
      <c r="M1121" s="12" t="str">
        <f t="shared" si="263"/>
        <v/>
      </c>
      <c r="N1121" s="13"/>
    </row>
    <row r="1122" spans="2:14">
      <c r="B1122" s="272">
        <v>4200</v>
      </c>
      <c r="C1122" s="1785" t="s">
        <v>234</v>
      </c>
      <c r="D1122" s="1786"/>
      <c r="E1122" s="310">
        <f t="shared" ref="E1122:L1122" si="264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 t="str">
        <f t="shared" si="263"/>
        <v/>
      </c>
      <c r="N1122" s="13"/>
    </row>
    <row r="1123" spans="2:14">
      <c r="B1123" s="362"/>
      <c r="C1123" s="279">
        <v>4201</v>
      </c>
      <c r="D1123" s="280" t="s">
        <v>235</v>
      </c>
      <c r="E1123" s="281">
        <f t="shared" ref="E1123:E1128" si="265">F1123+G1123+H1123</f>
        <v>0</v>
      </c>
      <c r="F1123" s="152"/>
      <c r="G1123" s="153"/>
      <c r="H1123" s="1418"/>
      <c r="I1123" s="152"/>
      <c r="J1123" s="153"/>
      <c r="K1123" s="1418"/>
      <c r="L1123" s="281">
        <f t="shared" ref="L1123:L1128" si="266">I1123+J1123+K1123</f>
        <v>0</v>
      </c>
      <c r="M1123" s="12" t="str">
        <f t="shared" si="263"/>
        <v/>
      </c>
      <c r="N1123" s="13"/>
    </row>
    <row r="1124" spans="2:14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 t="str">
        <f t="shared" si="263"/>
        <v/>
      </c>
      <c r="N1124" s="13"/>
    </row>
    <row r="1125" spans="2:14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 t="str">
        <f t="shared" si="263"/>
        <v/>
      </c>
      <c r="N1125" s="13"/>
    </row>
    <row r="1126" spans="2:14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 t="str">
        <f t="shared" si="263"/>
        <v/>
      </c>
      <c r="N1126" s="13"/>
    </row>
    <row r="1127" spans="2:14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 t="str">
        <f t="shared" si="263"/>
        <v/>
      </c>
      <c r="N1127" s="13"/>
    </row>
    <row r="1128" spans="2:14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 t="str">
        <f t="shared" si="263"/>
        <v/>
      </c>
      <c r="N1128" s="13"/>
    </row>
    <row r="1129" spans="2:14">
      <c r="B1129" s="272">
        <v>4300</v>
      </c>
      <c r="C1129" s="1785" t="s">
        <v>1657</v>
      </c>
      <c r="D1129" s="1786"/>
      <c r="E1129" s="310">
        <f t="shared" ref="E1129:L1129" si="267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 t="str">
        <f t="shared" si="263"/>
        <v/>
      </c>
      <c r="N1129" s="13"/>
    </row>
    <row r="1130" spans="2:14">
      <c r="B1130" s="362"/>
      <c r="C1130" s="279">
        <v>4301</v>
      </c>
      <c r="D1130" s="311" t="s">
        <v>241</v>
      </c>
      <c r="E1130" s="281">
        <f t="shared" ref="E1130:E1135" si="268">F1130+G1130+H1130</f>
        <v>0</v>
      </c>
      <c r="F1130" s="152"/>
      <c r="G1130" s="153"/>
      <c r="H1130" s="1418"/>
      <c r="I1130" s="152"/>
      <c r="J1130" s="153"/>
      <c r="K1130" s="1418"/>
      <c r="L1130" s="281">
        <f t="shared" ref="L1130:L1135" si="269">I1130+J1130+K1130</f>
        <v>0</v>
      </c>
      <c r="M1130" s="12" t="str">
        <f t="shared" si="263"/>
        <v/>
      </c>
      <c r="N1130" s="13"/>
    </row>
    <row r="1131" spans="2:14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 t="str">
        <f t="shared" si="263"/>
        <v/>
      </c>
      <c r="N1131" s="13"/>
    </row>
    <row r="1132" spans="2:14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 t="str">
        <f t="shared" si="263"/>
        <v/>
      </c>
      <c r="N1132" s="13"/>
    </row>
    <row r="1133" spans="2:14">
      <c r="B1133" s="272">
        <v>4400</v>
      </c>
      <c r="C1133" s="1785" t="s">
        <v>1654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 t="str">
        <f t="shared" si="263"/>
        <v/>
      </c>
      <c r="N1133" s="13"/>
    </row>
    <row r="1134" spans="2:14">
      <c r="B1134" s="272">
        <v>4500</v>
      </c>
      <c r="C1134" s="1785" t="s">
        <v>1655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 t="str">
        <f t="shared" si="263"/>
        <v/>
      </c>
      <c r="N1134" s="13"/>
    </row>
    <row r="1135" spans="2:14">
      <c r="B1135" s="272">
        <v>4600</v>
      </c>
      <c r="C1135" s="1791" t="s">
        <v>244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 t="str">
        <f t="shared" si="263"/>
        <v/>
      </c>
      <c r="N1135" s="13"/>
    </row>
    <row r="1136" spans="2:14">
      <c r="B1136" s="272">
        <v>4900</v>
      </c>
      <c r="C1136" s="1785" t="s">
        <v>270</v>
      </c>
      <c r="D1136" s="1786"/>
      <c r="E1136" s="310">
        <f t="shared" ref="E1136:L1136" si="270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 t="str">
        <f t="shared" si="263"/>
        <v/>
      </c>
      <c r="N1136" s="13"/>
    </row>
    <row r="1137" spans="2:14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 t="str">
        <f t="shared" si="263"/>
        <v/>
      </c>
      <c r="N1137" s="13"/>
    </row>
    <row r="1138" spans="2:14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 t="str">
        <f t="shared" si="263"/>
        <v/>
      </c>
      <c r="N1138" s="13"/>
    </row>
    <row r="1139" spans="2:14">
      <c r="B1139" s="365">
        <v>5100</v>
      </c>
      <c r="C1139" s="1789" t="s">
        <v>245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 t="str">
        <f t="shared" si="263"/>
        <v/>
      </c>
      <c r="N1139" s="13"/>
    </row>
    <row r="1140" spans="2:14">
      <c r="B1140" s="365">
        <v>5200</v>
      </c>
      <c r="C1140" s="1789" t="s">
        <v>246</v>
      </c>
      <c r="D1140" s="1790"/>
      <c r="E1140" s="310">
        <f t="shared" ref="E1140:L1140" si="271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 t="str">
        <f t="shared" si="263"/>
        <v/>
      </c>
      <c r="N1140" s="13"/>
    </row>
    <row r="1141" spans="2:14">
      <c r="B1141" s="366"/>
      <c r="C1141" s="367">
        <v>5201</v>
      </c>
      <c r="D1141" s="368" t="s">
        <v>247</v>
      </c>
      <c r="E1141" s="281">
        <f t="shared" ref="E1141:E1147" si="272">F1141+G1141+H1141</f>
        <v>0</v>
      </c>
      <c r="F1141" s="152"/>
      <c r="G1141" s="153"/>
      <c r="H1141" s="1418"/>
      <c r="I1141" s="152"/>
      <c r="J1141" s="153"/>
      <c r="K1141" s="1418"/>
      <c r="L1141" s="281">
        <f t="shared" ref="L1141:L1147" si="273">I1141+J1141+K1141</f>
        <v>0</v>
      </c>
      <c r="M1141" s="12" t="str">
        <f t="shared" si="263"/>
        <v/>
      </c>
      <c r="N1141" s="13"/>
    </row>
    <row r="1142" spans="2:14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 t="str">
        <f t="shared" si="263"/>
        <v/>
      </c>
      <c r="N1142" s="13"/>
    </row>
    <row r="1143" spans="2:14">
      <c r="B1143" s="366"/>
      <c r="C1143" s="369">
        <v>5203</v>
      </c>
      <c r="D1143" s="370" t="s">
        <v>614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 t="str">
        <f t="shared" si="263"/>
        <v/>
      </c>
      <c r="N1143" s="13"/>
    </row>
    <row r="1144" spans="2:14">
      <c r="B1144" s="366"/>
      <c r="C1144" s="369">
        <v>5204</v>
      </c>
      <c r="D1144" s="370" t="s">
        <v>615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 t="str">
        <f t="shared" si="263"/>
        <v/>
      </c>
      <c r="N1144" s="13"/>
    </row>
    <row r="1145" spans="2:14">
      <c r="B1145" s="366"/>
      <c r="C1145" s="369">
        <v>5205</v>
      </c>
      <c r="D1145" s="370" t="s">
        <v>616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 t="str">
        <f t="shared" si="263"/>
        <v/>
      </c>
      <c r="N1145" s="13"/>
    </row>
    <row r="1146" spans="2:14">
      <c r="B1146" s="366"/>
      <c r="C1146" s="369">
        <v>5206</v>
      </c>
      <c r="D1146" s="370" t="s">
        <v>617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 t="str">
        <f t="shared" si="263"/>
        <v/>
      </c>
      <c r="N1146" s="13"/>
    </row>
    <row r="1147" spans="2:14">
      <c r="B1147" s="366"/>
      <c r="C1147" s="371">
        <v>5219</v>
      </c>
      <c r="D1147" s="372" t="s">
        <v>618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 t="str">
        <f t="shared" ref="M1147:M1166" si="274">(IF($E1147&lt;&gt;0,$M$2,IF($L1147&lt;&gt;0,$M$2,"")))</f>
        <v/>
      </c>
      <c r="N1147" s="13"/>
    </row>
    <row r="1148" spans="2:14">
      <c r="B1148" s="365">
        <v>5300</v>
      </c>
      <c r="C1148" s="1789" t="s">
        <v>619</v>
      </c>
      <c r="D1148" s="1790"/>
      <c r="E1148" s="310">
        <f t="shared" ref="E1148:L1148" si="275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 t="str">
        <f t="shared" si="274"/>
        <v/>
      </c>
      <c r="N1148" s="13"/>
    </row>
    <row r="1149" spans="2:14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 t="str">
        <f t="shared" si="274"/>
        <v/>
      </c>
      <c r="N1149" s="13"/>
    </row>
    <row r="1150" spans="2:14">
      <c r="B1150" s="366"/>
      <c r="C1150" s="371">
        <v>5309</v>
      </c>
      <c r="D1150" s="372" t="s">
        <v>620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 t="str">
        <f t="shared" si="274"/>
        <v/>
      </c>
      <c r="N1150" s="13"/>
    </row>
    <row r="1151" spans="2:14">
      <c r="B1151" s="365">
        <v>5400</v>
      </c>
      <c r="C1151" s="1789" t="s">
        <v>681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 t="str">
        <f t="shared" si="274"/>
        <v/>
      </c>
      <c r="N1151" s="13"/>
    </row>
    <row r="1152" spans="2:14">
      <c r="B1152" s="272">
        <v>5500</v>
      </c>
      <c r="C1152" s="1785" t="s">
        <v>682</v>
      </c>
      <c r="D1152" s="1786"/>
      <c r="E1152" s="310">
        <f t="shared" ref="E1152:L1152" si="276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 t="str">
        <f t="shared" si="274"/>
        <v/>
      </c>
      <c r="N1152" s="13"/>
    </row>
    <row r="1153" spans="2:14">
      <c r="B1153" s="362"/>
      <c r="C1153" s="279">
        <v>5501</v>
      </c>
      <c r="D1153" s="311" t="s">
        <v>683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 t="str">
        <f t="shared" si="274"/>
        <v/>
      </c>
      <c r="N1153" s="13"/>
    </row>
    <row r="1154" spans="2:14">
      <c r="B1154" s="362"/>
      <c r="C1154" s="293">
        <v>5502</v>
      </c>
      <c r="D1154" s="294" t="s">
        <v>684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 t="str">
        <f t="shared" si="274"/>
        <v/>
      </c>
      <c r="N1154" s="13"/>
    </row>
    <row r="1155" spans="2:14">
      <c r="B1155" s="362"/>
      <c r="C1155" s="293">
        <v>5503</v>
      </c>
      <c r="D1155" s="363" t="s">
        <v>685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 t="str">
        <f t="shared" si="274"/>
        <v/>
      </c>
      <c r="N1155" s="13"/>
    </row>
    <row r="1156" spans="2:14">
      <c r="B1156" s="362"/>
      <c r="C1156" s="285">
        <v>5504</v>
      </c>
      <c r="D1156" s="339" t="s">
        <v>686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 t="str">
        <f t="shared" si="274"/>
        <v/>
      </c>
      <c r="N1156" s="13"/>
    </row>
    <row r="1157" spans="2:14">
      <c r="B1157" s="365">
        <v>5700</v>
      </c>
      <c r="C1157" s="1793" t="s">
        <v>909</v>
      </c>
      <c r="D1157" s="1794"/>
      <c r="E1157" s="310">
        <f>SUM(E1158:E1160)</f>
        <v>0</v>
      </c>
      <c r="F1157" s="1470">
        <v>0</v>
      </c>
      <c r="G1157" s="1470">
        <v>0</v>
      </c>
      <c r="H1157" s="1470">
        <v>0</v>
      </c>
      <c r="I1157" s="1470">
        <v>0</v>
      </c>
      <c r="J1157" s="1470">
        <v>0</v>
      </c>
      <c r="K1157" s="1470">
        <v>0</v>
      </c>
      <c r="L1157" s="310">
        <f>SUM(L1158:L1160)</f>
        <v>0</v>
      </c>
      <c r="M1157" s="12" t="str">
        <f t="shared" si="274"/>
        <v/>
      </c>
      <c r="N1157" s="13"/>
    </row>
    <row r="1158" spans="2:14">
      <c r="B1158" s="366"/>
      <c r="C1158" s="367">
        <v>5701</v>
      </c>
      <c r="D1158" s="368" t="s">
        <v>687</v>
      </c>
      <c r="E1158" s="281">
        <f>F1158+G1158+H1158</f>
        <v>0</v>
      </c>
      <c r="F1158" s="1471">
        <v>0</v>
      </c>
      <c r="G1158" s="1471">
        <v>0</v>
      </c>
      <c r="H1158" s="1472">
        <v>0</v>
      </c>
      <c r="I1158" s="1666">
        <v>0</v>
      </c>
      <c r="J1158" s="1471">
        <v>0</v>
      </c>
      <c r="K1158" s="1471">
        <v>0</v>
      </c>
      <c r="L1158" s="281">
        <f>I1158+J1158+K1158</f>
        <v>0</v>
      </c>
      <c r="M1158" s="12" t="str">
        <f t="shared" si="274"/>
        <v/>
      </c>
      <c r="N1158" s="13"/>
    </row>
    <row r="1159" spans="2:14">
      <c r="B1159" s="366"/>
      <c r="C1159" s="373">
        <v>5702</v>
      </c>
      <c r="D1159" s="374" t="s">
        <v>688</v>
      </c>
      <c r="E1159" s="314">
        <f>F1159+G1159+H1159</f>
        <v>0</v>
      </c>
      <c r="F1159" s="1471">
        <v>0</v>
      </c>
      <c r="G1159" s="1471">
        <v>0</v>
      </c>
      <c r="H1159" s="1472">
        <v>0</v>
      </c>
      <c r="I1159" s="1666">
        <v>0</v>
      </c>
      <c r="J1159" s="1471">
        <v>0</v>
      </c>
      <c r="K1159" s="1471">
        <v>0</v>
      </c>
      <c r="L1159" s="314">
        <f>I1159+J1159+K1159</f>
        <v>0</v>
      </c>
      <c r="M1159" s="12" t="str">
        <f t="shared" si="274"/>
        <v/>
      </c>
      <c r="N1159" s="13"/>
    </row>
    <row r="1160" spans="2:14">
      <c r="B1160" s="292"/>
      <c r="C1160" s="375">
        <v>4071</v>
      </c>
      <c r="D1160" s="376" t="s">
        <v>689</v>
      </c>
      <c r="E1160" s="377">
        <f>F1160+G1160+H1160</f>
        <v>0</v>
      </c>
      <c r="F1160" s="1471">
        <v>0</v>
      </c>
      <c r="G1160" s="1471">
        <v>0</v>
      </c>
      <c r="H1160" s="1472">
        <v>0</v>
      </c>
      <c r="I1160" s="1666">
        <v>0</v>
      </c>
      <c r="J1160" s="1471">
        <v>0</v>
      </c>
      <c r="K1160" s="1471">
        <v>0</v>
      </c>
      <c r="L1160" s="377">
        <f>I1160+J1160+K1160</f>
        <v>0</v>
      </c>
      <c r="M1160" s="12" t="str">
        <f t="shared" si="274"/>
        <v/>
      </c>
      <c r="N1160" s="13"/>
    </row>
    <row r="1161" spans="2:14">
      <c r="B1161" s="582"/>
      <c r="C1161" s="1795" t="s">
        <v>690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 t="str">
        <f t="shared" si="274"/>
        <v/>
      </c>
      <c r="N1161" s="13"/>
    </row>
    <row r="1162" spans="2:14">
      <c r="B1162" s="381">
        <v>98</v>
      </c>
      <c r="C1162" s="1795" t="s">
        <v>690</v>
      </c>
      <c r="D1162" s="1796"/>
      <c r="E1162" s="382">
        <f>F1162+G1162+H1162</f>
        <v>0</v>
      </c>
      <c r="F1162" s="1429"/>
      <c r="G1162" s="1430"/>
      <c r="H1162" s="1431"/>
      <c r="I1162" s="1460">
        <v>0</v>
      </c>
      <c r="J1162" s="1461">
        <v>0</v>
      </c>
      <c r="K1162" s="1462">
        <v>0</v>
      </c>
      <c r="L1162" s="382">
        <f>I1162+J1162+K1162</f>
        <v>0</v>
      </c>
      <c r="M1162" s="12" t="str">
        <f t="shared" si="274"/>
        <v/>
      </c>
      <c r="N1162" s="13"/>
    </row>
    <row r="1163" spans="2:14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 t="str">
        <f t="shared" si="274"/>
        <v/>
      </c>
      <c r="N1163" s="13"/>
    </row>
    <row r="1164" spans="2:14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 t="str">
        <f t="shared" si="274"/>
        <v/>
      </c>
      <c r="N1164" s="13"/>
    </row>
    <row r="1165" spans="2:14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 t="str">
        <f t="shared" si="274"/>
        <v/>
      </c>
      <c r="N1165" s="13"/>
    </row>
    <row r="1166" spans="2:14">
      <c r="B1166" s="1463"/>
      <c r="C1166" s="393" t="s">
        <v>736</v>
      </c>
      <c r="D1166" s="1432">
        <f>+B1166</f>
        <v>0</v>
      </c>
      <c r="E1166" s="395">
        <f t="shared" ref="E1166:L1166" si="277">SUM(E1051,E1054,E1060,E1068,E1069,E1087,E1091,E1097,E1100,E1101,E1102,E1103,E1104,E1113,E1119,E1120,E1121,E1122,E1129,E1133,E1134,E1135,E1136,E1139,E1140,E1148,E1151,E1152,E1157)+E1162</f>
        <v>84</v>
      </c>
      <c r="F1166" s="396">
        <f t="shared" si="277"/>
        <v>84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4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4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 t="str">
        <f>(IF(E1164&lt;&gt;0,$G$2,IF(L1164&lt;&gt;0,$G$2,"")))</f>
        <v/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 t="str">
        <f>(IF(E1165&lt;&gt;0,$G$2,IF(L1165&lt;&gt;0,$G$2,"")))</f>
        <v/>
      </c>
    </row>
  </sheetData>
  <sheetProtection password="81B0" sheet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0" priority="91" stopIfTrue="1" operator="notEqual">
      <formula>0</formula>
    </cfRule>
  </conditionalFormatting>
  <conditionalFormatting sqref="D598">
    <cfRule type="cellIs" dxfId="89" priority="90" stopIfTrue="1" operator="notEqual">
      <formula>0</formula>
    </cfRule>
  </conditionalFormatting>
  <conditionalFormatting sqref="E15">
    <cfRule type="cellIs" dxfId="88" priority="84" stopIfTrue="1" operator="equal">
      <formula>98</formula>
    </cfRule>
    <cfRule type="cellIs" dxfId="87" priority="86" stopIfTrue="1" operator="equal">
      <formula>96</formula>
    </cfRule>
    <cfRule type="cellIs" dxfId="86" priority="87" stopIfTrue="1" operator="equal">
      <formula>42</formula>
    </cfRule>
    <cfRule type="cellIs" dxfId="34" priority="88" stopIfTrue="1" operator="equal">
      <formula>97</formula>
    </cfRule>
    <cfRule type="cellIs" dxfId="33" priority="89" stopIfTrue="1" operator="equal">
      <formula>33</formula>
    </cfRule>
  </conditionalFormatting>
  <conditionalFormatting sqref="F15">
    <cfRule type="cellIs" dxfId="85" priority="80" stopIfTrue="1" operator="equal">
      <formula>"ЧУЖДИ СРЕДСТВА"</formula>
    </cfRule>
    <cfRule type="cellIs" dxfId="84" priority="81" stopIfTrue="1" operator="equal">
      <formula>"СЕС - ДМП"</formula>
    </cfRule>
    <cfRule type="cellIs" dxfId="83" priority="82" stopIfTrue="1" operator="equal">
      <formula>"СЕС - РА"</formula>
    </cfRule>
    <cfRule type="cellIs" dxfId="32" priority="83" stopIfTrue="1" operator="equal">
      <formula>"СЕС - ДЕС"</formula>
    </cfRule>
    <cfRule type="cellIs" dxfId="31" priority="85" stopIfTrue="1" operator="equal">
      <formula>"СЕС - КСФ"</formula>
    </cfRule>
  </conditionalFormatting>
  <conditionalFormatting sqref="F179">
    <cfRule type="cellIs" dxfId="82" priority="68" stopIfTrue="1" operator="equal">
      <formula>0</formula>
    </cfRule>
  </conditionalFormatting>
  <conditionalFormatting sqref="E181">
    <cfRule type="cellIs" dxfId="81" priority="63" stopIfTrue="1" operator="equal">
      <formula>98</formula>
    </cfRule>
    <cfRule type="cellIs" dxfId="80" priority="64" stopIfTrue="1" operator="equal">
      <formula>96</formula>
    </cfRule>
    <cfRule type="cellIs" dxfId="79" priority="65" stopIfTrue="1" operator="equal">
      <formula>42</formula>
    </cfRule>
    <cfRule type="cellIs" dxfId="30" priority="66" stopIfTrue="1" operator="equal">
      <formula>97</formula>
    </cfRule>
    <cfRule type="cellIs" dxfId="29" priority="67" stopIfTrue="1" operator="equal">
      <formula>33</formula>
    </cfRule>
  </conditionalFormatting>
  <conditionalFormatting sqref="F181">
    <cfRule type="cellIs" dxfId="78" priority="58" stopIfTrue="1" operator="equal">
      <formula>"ЧУЖДИ СРЕДСТВА"</formula>
    </cfRule>
    <cfRule type="cellIs" dxfId="77" priority="59" stopIfTrue="1" operator="equal">
      <formula>"СЕС - ДМП"</formula>
    </cfRule>
    <cfRule type="cellIs" dxfId="76" priority="60" stopIfTrue="1" operator="equal">
      <formula>"СЕС - РА"</formula>
    </cfRule>
    <cfRule type="cellIs" dxfId="28" priority="61" stopIfTrue="1" operator="equal">
      <formula>"СЕС - ДЕС"</formula>
    </cfRule>
    <cfRule type="cellIs" dxfId="27" priority="62" stopIfTrue="1" operator="equal">
      <formula>"СЕС - КСФ"</formula>
    </cfRule>
  </conditionalFormatting>
  <conditionalFormatting sqref="F353">
    <cfRule type="cellIs" dxfId="75" priority="57" stopIfTrue="1" operator="equal">
      <formula>0</formula>
    </cfRule>
  </conditionalFormatting>
  <conditionalFormatting sqref="E355">
    <cfRule type="cellIs" dxfId="74" priority="52" stopIfTrue="1" operator="equal">
      <formula>98</formula>
    </cfRule>
    <cfRule type="cellIs" dxfId="73" priority="53" stopIfTrue="1" operator="equal">
      <formula>96</formula>
    </cfRule>
    <cfRule type="cellIs" dxfId="72" priority="54" stopIfTrue="1" operator="equal">
      <formula>42</formula>
    </cfRule>
    <cfRule type="cellIs" dxfId="26" priority="55" stopIfTrue="1" operator="equal">
      <formula>97</formula>
    </cfRule>
    <cfRule type="cellIs" dxfId="25" priority="56" stopIfTrue="1" operator="equal">
      <formula>33</formula>
    </cfRule>
  </conditionalFormatting>
  <conditionalFormatting sqref="F355">
    <cfRule type="cellIs" dxfId="71" priority="47" stopIfTrue="1" operator="equal">
      <formula>"ЧУЖДИ СРЕДСТВА"</formula>
    </cfRule>
    <cfRule type="cellIs" dxfId="70" priority="48" stopIfTrue="1" operator="equal">
      <formula>"СЕС - ДМП"</formula>
    </cfRule>
    <cfRule type="cellIs" dxfId="69" priority="49" stopIfTrue="1" operator="equal">
      <formula>"СЕС - РА"</formula>
    </cfRule>
    <cfRule type="cellIs" dxfId="24" priority="50" stopIfTrue="1" operator="equal">
      <formula>"СЕС - ДЕС"</formula>
    </cfRule>
    <cfRule type="cellIs" dxfId="23" priority="51" stopIfTrue="1" operator="equal">
      <formula>"СЕС - КСФ"</formula>
    </cfRule>
  </conditionalFormatting>
  <conditionalFormatting sqref="F438">
    <cfRule type="cellIs" dxfId="68" priority="46" stopIfTrue="1" operator="equal">
      <formula>0</formula>
    </cfRule>
  </conditionalFormatting>
  <conditionalFormatting sqref="E440">
    <cfRule type="cellIs" dxfId="67" priority="41" stopIfTrue="1" operator="equal">
      <formula>98</formula>
    </cfRule>
    <cfRule type="cellIs" dxfId="66" priority="42" stopIfTrue="1" operator="equal">
      <formula>96</formula>
    </cfRule>
    <cfRule type="cellIs" dxfId="65" priority="43" stopIfTrue="1" operator="equal">
      <formula>42</formula>
    </cfRule>
    <cfRule type="cellIs" dxfId="22" priority="44" stopIfTrue="1" operator="equal">
      <formula>97</formula>
    </cfRule>
    <cfRule type="cellIs" dxfId="21" priority="45" stopIfTrue="1" operator="equal">
      <formula>33</formula>
    </cfRule>
  </conditionalFormatting>
  <conditionalFormatting sqref="F440">
    <cfRule type="cellIs" dxfId="64" priority="36" stopIfTrue="1" operator="equal">
      <formula>"ЧУЖДИ СРЕДСТВА"</formula>
    </cfRule>
    <cfRule type="cellIs" dxfId="63" priority="37" stopIfTrue="1" operator="equal">
      <formula>"СЕС - ДМП"</formula>
    </cfRule>
    <cfRule type="cellIs" dxfId="62" priority="38" stopIfTrue="1" operator="equal">
      <formula>"СЕС - РА"</formula>
    </cfRule>
    <cfRule type="cellIs" dxfId="20" priority="39" stopIfTrue="1" operator="equal">
      <formula>"СЕС - ДЕС"</formula>
    </cfRule>
    <cfRule type="cellIs" dxfId="19" priority="40" stopIfTrue="1" operator="equal">
      <formula>"СЕС - КСФ"</formula>
    </cfRule>
  </conditionalFormatting>
  <conditionalFormatting sqref="E447">
    <cfRule type="cellIs" dxfId="61" priority="35" stopIfTrue="1" operator="notEqual">
      <formula>0</formula>
    </cfRule>
  </conditionalFormatting>
  <conditionalFormatting sqref="F447">
    <cfRule type="cellIs" dxfId="60" priority="34" stopIfTrue="1" operator="notEqual">
      <formula>0</formula>
    </cfRule>
  </conditionalFormatting>
  <conditionalFormatting sqref="G447">
    <cfRule type="cellIs" dxfId="59" priority="33" stopIfTrue="1" operator="notEqual">
      <formula>0</formula>
    </cfRule>
  </conditionalFormatting>
  <conditionalFormatting sqref="H447">
    <cfRule type="cellIs" dxfId="58" priority="32" stopIfTrue="1" operator="notEqual">
      <formula>0</formula>
    </cfRule>
  </conditionalFormatting>
  <conditionalFormatting sqref="I447">
    <cfRule type="cellIs" dxfId="57" priority="31" stopIfTrue="1" operator="notEqual">
      <formula>0</formula>
    </cfRule>
  </conditionalFormatting>
  <conditionalFormatting sqref="J447">
    <cfRule type="cellIs" dxfId="56" priority="30" stopIfTrue="1" operator="notEqual">
      <formula>0</formula>
    </cfRule>
  </conditionalFormatting>
  <conditionalFormatting sqref="K447">
    <cfRule type="cellIs" dxfId="55" priority="29" stopIfTrue="1" operator="notEqual">
      <formula>0</formula>
    </cfRule>
  </conditionalFormatting>
  <conditionalFormatting sqref="L447">
    <cfRule type="cellIs" dxfId="54" priority="28" stopIfTrue="1" operator="notEqual">
      <formula>0</formula>
    </cfRule>
  </conditionalFormatting>
  <conditionalFormatting sqref="E598">
    <cfRule type="cellIs" dxfId="53" priority="27" stopIfTrue="1" operator="notEqual">
      <formula>0</formula>
    </cfRule>
  </conditionalFormatting>
  <conditionalFormatting sqref="F598:G598">
    <cfRule type="cellIs" dxfId="52" priority="26" stopIfTrue="1" operator="notEqual">
      <formula>0</formula>
    </cfRule>
  </conditionalFormatting>
  <conditionalFormatting sqref="H598">
    <cfRule type="cellIs" dxfId="51" priority="25" stopIfTrue="1" operator="notEqual">
      <formula>0</formula>
    </cfRule>
  </conditionalFormatting>
  <conditionalFormatting sqref="I598">
    <cfRule type="cellIs" dxfId="50" priority="24" stopIfTrue="1" operator="notEqual">
      <formula>0</formula>
    </cfRule>
  </conditionalFormatting>
  <conditionalFormatting sqref="J598:K598">
    <cfRule type="cellIs" dxfId="49" priority="23" stopIfTrue="1" operator="notEqual">
      <formula>0</formula>
    </cfRule>
  </conditionalFormatting>
  <conditionalFormatting sqref="L598">
    <cfRule type="cellIs" dxfId="48" priority="22" stopIfTrue="1" operator="notEqual">
      <formula>0</formula>
    </cfRule>
  </conditionalFormatting>
  <conditionalFormatting sqref="F454">
    <cfRule type="cellIs" dxfId="47" priority="20" stopIfTrue="1" operator="equal">
      <formula>0</formula>
    </cfRule>
  </conditionalFormatting>
  <conditionalFormatting sqref="E456">
    <cfRule type="cellIs" dxfId="46" priority="15" stopIfTrue="1" operator="equal">
      <formula>98</formula>
    </cfRule>
    <cfRule type="cellIs" dxfId="45" priority="16" stopIfTrue="1" operator="equal">
      <formula>96</formula>
    </cfRule>
    <cfRule type="cellIs" dxfId="44" priority="17" stopIfTrue="1" operator="equal">
      <formula>42</formula>
    </cfRule>
    <cfRule type="cellIs" dxfId="18" priority="18" stopIfTrue="1" operator="equal">
      <formula>97</formula>
    </cfRule>
    <cfRule type="cellIs" dxfId="17" priority="19" stopIfTrue="1" operator="equal">
      <formula>33</formula>
    </cfRule>
  </conditionalFormatting>
  <conditionalFormatting sqref="F456">
    <cfRule type="cellIs" dxfId="43" priority="10" stopIfTrue="1" operator="equal">
      <formula>"ЧУЖДИ СРЕДСТВА"</formula>
    </cfRule>
    <cfRule type="cellIs" dxfId="42" priority="11" stopIfTrue="1" operator="equal">
      <formula>"СЕС - ДМП"</formula>
    </cfRule>
    <cfRule type="cellIs" dxfId="41" priority="12" stopIfTrue="1" operator="equal">
      <formula>"СЕС - РА"</formula>
    </cfRule>
    <cfRule type="cellIs" dxfId="16" priority="13" stopIfTrue="1" operator="equal">
      <formula>"СЕС - ДЕС"</formula>
    </cfRule>
    <cfRule type="cellIs" dxfId="15" priority="14" stopIfTrue="1" operator="equal">
      <formula>"СЕС - КСФ"</formula>
    </cfRule>
  </conditionalFormatting>
  <conditionalFormatting sqref="I9:J9">
    <cfRule type="cellIs" dxfId="40" priority="5" stopIfTrue="1" operator="between">
      <formula>1000000000000</formula>
      <formula>9999999999999990</formula>
    </cfRule>
    <cfRule type="cellIs" dxfId="39" priority="6" stopIfTrue="1" operator="between">
      <formula>10000000000</formula>
      <formula>999999999999</formula>
    </cfRule>
    <cfRule type="cellIs" dxfId="38" priority="7" stopIfTrue="1" operator="between">
      <formula>1000000</formula>
      <formula>99999999</formula>
    </cfRule>
    <cfRule type="cellIs" dxfId="37" priority="8" stopIfTrue="1" operator="between">
      <formula>100</formula>
      <formula>9900</formula>
    </cfRule>
  </conditionalFormatting>
  <conditionalFormatting sqref="G170">
    <cfRule type="cellIs" dxfId="36" priority="2" stopIfTrue="1" operator="greaterThan">
      <formula>$G$25</formula>
    </cfRule>
  </conditionalFormatting>
  <conditionalFormatting sqref="J170">
    <cfRule type="cellIs" dxfId="35" priority="1" stopIfTrue="1" operator="greaterThan">
      <formula>$J$25</formula>
    </cfRule>
  </conditionalFormatting>
  <dataValidations count="11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703" workbookViewId="0">
      <selection activeCell="E725" sqref="E725"/>
    </sheetView>
  </sheetViews>
  <sheetFormatPr defaultRowHeight="14.25"/>
  <cols>
    <col min="1" max="1" width="48.140625" style="1490" hidden="1" customWidth="1"/>
    <col min="2" max="2" width="105.85546875" style="1516" hidden="1" customWidth="1"/>
    <col min="3" max="3" width="48.140625" style="1490" hidden="1" customWidth="1"/>
    <col min="4" max="5" width="48.140625" style="1490" customWidth="1"/>
    <col min="6" max="16384" width="9.140625" style="1490"/>
  </cols>
  <sheetData>
    <row r="1" spans="1:3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.75">
      <c r="A9" s="1497"/>
      <c r="B9" s="1497"/>
      <c r="C9" s="1498"/>
    </row>
    <row r="10" spans="1:3">
      <c r="A10" s="1603" t="s">
        <v>789</v>
      </c>
      <c r="B10" s="1604" t="s">
        <v>792</v>
      </c>
      <c r="C10" s="1603"/>
    </row>
    <row r="11" spans="1:3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.75">
      <c r="A148" s="1512">
        <v>5534</v>
      </c>
      <c r="B148" s="1511" t="s">
        <v>563</v>
      </c>
      <c r="C148" s="1512">
        <v>5534</v>
      </c>
    </row>
    <row r="149" spans="1:3" ht="15.7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.7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82" spans="1:3">
      <c r="A282" s="1488" t="s">
        <v>789</v>
      </c>
      <c r="B282" s="1489" t="s">
        <v>791</v>
      </c>
    </row>
    <row r="283" spans="1:3">
      <c r="A283" s="1517" t="s">
        <v>634</v>
      </c>
      <c r="B283" s="1518"/>
    </row>
    <row r="284" spans="1:3">
      <c r="A284" s="1517" t="s">
        <v>1210</v>
      </c>
      <c r="B284" s="1518"/>
    </row>
    <row r="285" spans="1:3">
      <c r="A285" s="1519" t="s">
        <v>1211</v>
      </c>
      <c r="B285" s="1520" t="s">
        <v>1212</v>
      </c>
    </row>
    <row r="286" spans="1:3">
      <c r="A286" s="1519" t="s">
        <v>1213</v>
      </c>
      <c r="B286" s="1520" t="s">
        <v>1214</v>
      </c>
    </row>
    <row r="287" spans="1:3">
      <c r="A287" s="1519" t="s">
        <v>1215</v>
      </c>
      <c r="B287" s="1520" t="s">
        <v>1216</v>
      </c>
    </row>
    <row r="288" spans="1:3">
      <c r="A288" s="1519" t="s">
        <v>1217</v>
      </c>
      <c r="B288" s="1520" t="s">
        <v>1218</v>
      </c>
    </row>
    <row r="289" spans="1:2">
      <c r="A289" s="1519" t="s">
        <v>1219</v>
      </c>
      <c r="B289" s="1521" t="s">
        <v>1220</v>
      </c>
    </row>
    <row r="290" spans="1:2">
      <c r="A290" s="1519" t="s">
        <v>1221</v>
      </c>
      <c r="B290" s="1520" t="s">
        <v>1222</v>
      </c>
    </row>
    <row r="291" spans="1:2">
      <c r="A291" s="1519" t="s">
        <v>1223</v>
      </c>
      <c r="B291" s="1520" t="s">
        <v>1224</v>
      </c>
    </row>
    <row r="292" spans="1:2">
      <c r="A292" s="1519" t="s">
        <v>1225</v>
      </c>
      <c r="B292" s="1521" t="s">
        <v>1226</v>
      </c>
    </row>
    <row r="293" spans="1:2">
      <c r="A293" s="1519" t="s">
        <v>1227</v>
      </c>
      <c r="B293" s="1520" t="s">
        <v>1228</v>
      </c>
    </row>
    <row r="294" spans="1:2">
      <c r="A294" s="1519" t="s">
        <v>1229</v>
      </c>
      <c r="B294" s="1520" t="s">
        <v>1230</v>
      </c>
    </row>
    <row r="295" spans="1:2">
      <c r="A295" s="1519" t="s">
        <v>1231</v>
      </c>
      <c r="B295" s="1521" t="s">
        <v>1232</v>
      </c>
    </row>
    <row r="296" spans="1:2">
      <c r="A296" s="1519" t="s">
        <v>1233</v>
      </c>
      <c r="B296" s="1522">
        <v>98315</v>
      </c>
    </row>
    <row r="297" spans="1:2">
      <c r="A297" s="1517" t="s">
        <v>1234</v>
      </c>
      <c r="B297" s="1587"/>
    </row>
    <row r="298" spans="1:2">
      <c r="A298" s="1519" t="s">
        <v>635</v>
      </c>
      <c r="B298" s="1523" t="s">
        <v>636</v>
      </c>
    </row>
    <row r="299" spans="1:2">
      <c r="A299" s="1519" t="s">
        <v>637</v>
      </c>
      <c r="B299" s="1523" t="s">
        <v>638</v>
      </c>
    </row>
    <row r="300" spans="1:2">
      <c r="A300" s="1519" t="s">
        <v>639</v>
      </c>
      <c r="B300" s="1523" t="s">
        <v>640</v>
      </c>
    </row>
    <row r="301" spans="1:2">
      <c r="A301" s="1519" t="s">
        <v>641</v>
      </c>
      <c r="B301" s="1523" t="s">
        <v>642</v>
      </c>
    </row>
    <row r="302" spans="1:2">
      <c r="A302" s="1519" t="s">
        <v>643</v>
      </c>
      <c r="B302" s="1523" t="s">
        <v>644</v>
      </c>
    </row>
    <row r="303" spans="1:2">
      <c r="A303" s="1519" t="s">
        <v>645</v>
      </c>
      <c r="B303" s="1523" t="s">
        <v>646</v>
      </c>
    </row>
    <row r="304" spans="1:2">
      <c r="A304" s="1519" t="s">
        <v>647</v>
      </c>
      <c r="B304" s="1523" t="s">
        <v>648</v>
      </c>
    </row>
    <row r="305" spans="1:2">
      <c r="A305" s="1519" t="s">
        <v>649</v>
      </c>
      <c r="B305" s="1523" t="s">
        <v>650</v>
      </c>
    </row>
    <row r="306" spans="1:2">
      <c r="A306" s="1519" t="s">
        <v>651</v>
      </c>
      <c r="B306" s="1523" t="s">
        <v>652</v>
      </c>
    </row>
    <row r="309" spans="1:2">
      <c r="A309" s="1488" t="s">
        <v>789</v>
      </c>
      <c r="B309" s="1489" t="s">
        <v>790</v>
      </c>
    </row>
    <row r="310" spans="1:2" ht="15.75">
      <c r="B310" s="1516" t="s">
        <v>1665</v>
      </c>
    </row>
    <row r="311" spans="1:2" ht="20.2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56" ht="16.5">
      <c r="A353" s="1526" t="s">
        <v>1291</v>
      </c>
      <c r="B353" s="1528" t="s">
        <v>87</v>
      </c>
    </row>
    <row r="354" spans="1:256" ht="16.5">
      <c r="A354" s="1526" t="s">
        <v>1292</v>
      </c>
      <c r="B354" s="1528" t="s">
        <v>88</v>
      </c>
    </row>
    <row r="355" spans="1:256" ht="16.5">
      <c r="A355" s="1526" t="s">
        <v>1293</v>
      </c>
      <c r="B355" s="1528" t="s">
        <v>1241</v>
      </c>
    </row>
    <row r="356" spans="1:256" ht="16.5">
      <c r="A356" s="1526" t="s">
        <v>2032</v>
      </c>
      <c r="B356" s="1528" t="s">
        <v>2033</v>
      </c>
    </row>
    <row r="357" spans="1:256" ht="16.5">
      <c r="A357" s="1526" t="s">
        <v>1294</v>
      </c>
      <c r="B357" s="1528" t="s">
        <v>448</v>
      </c>
    </row>
    <row r="358" spans="1:256" ht="16.5">
      <c r="A358" s="1534" t="s">
        <v>1295</v>
      </c>
      <c r="B358" s="1535" t="s">
        <v>449</v>
      </c>
    </row>
    <row r="359" spans="1:256" ht="16.5">
      <c r="A359" s="1536" t="s">
        <v>1296</v>
      </c>
      <c r="B359" s="1537" t="s">
        <v>450</v>
      </c>
    </row>
    <row r="360" spans="1:256" ht="16.5">
      <c r="A360" s="1536" t="s">
        <v>1297</v>
      </c>
      <c r="B360" s="1537" t="s">
        <v>451</v>
      </c>
    </row>
    <row r="361" spans="1:256" ht="16.5">
      <c r="A361" s="1536" t="s">
        <v>1298</v>
      </c>
      <c r="B361" s="1537" t="s">
        <v>452</v>
      </c>
    </row>
    <row r="362" spans="1:256" ht="17.25" thickBot="1">
      <c r="A362" s="1538" t="s">
        <v>1299</v>
      </c>
      <c r="B362" s="1539" t="s">
        <v>453</v>
      </c>
    </row>
    <row r="363" spans="1:256" ht="19.5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56" ht="18.75">
      <c r="A364" s="1589"/>
      <c r="B364" s="1543" t="s">
        <v>1668</v>
      </c>
    </row>
    <row r="365" spans="1:256" ht="18.75">
      <c r="A365" s="1589"/>
      <c r="B365" s="1544" t="s">
        <v>1669</v>
      </c>
    </row>
    <row r="366" spans="1:256" ht="18.75">
      <c r="A366" s="1546" t="s">
        <v>1300</v>
      </c>
      <c r="B366" s="1545" t="s">
        <v>1670</v>
      </c>
    </row>
    <row r="367" spans="1:256" ht="18.75">
      <c r="A367" s="1546" t="s">
        <v>1301</v>
      </c>
      <c r="B367" s="1547" t="s">
        <v>1671</v>
      </c>
    </row>
    <row r="368" spans="1:256" ht="18.75">
      <c r="A368" s="1546" t="s">
        <v>1302</v>
      </c>
      <c r="B368" s="1548" t="s">
        <v>1672</v>
      </c>
    </row>
    <row r="369" spans="1:5" ht="18.75">
      <c r="A369" s="1546" t="s">
        <v>1303</v>
      </c>
      <c r="B369" s="1548" t="s">
        <v>1673</v>
      </c>
    </row>
    <row r="370" spans="1:5" ht="18.75">
      <c r="A370" s="1546" t="s">
        <v>1304</v>
      </c>
      <c r="B370" s="1548" t="s">
        <v>1674</v>
      </c>
    </row>
    <row r="371" spans="1:5" ht="18.75">
      <c r="A371" s="1546" t="s">
        <v>1305</v>
      </c>
      <c r="B371" s="1548" t="s">
        <v>1675</v>
      </c>
    </row>
    <row r="372" spans="1:5" ht="18.75">
      <c r="A372" s="1546" t="s">
        <v>1306</v>
      </c>
      <c r="B372" s="1548" t="s">
        <v>1676</v>
      </c>
    </row>
    <row r="373" spans="1:5" ht="18.75">
      <c r="A373" s="1546" t="s">
        <v>1307</v>
      </c>
      <c r="B373" s="1549" t="s">
        <v>1677</v>
      </c>
    </row>
    <row r="374" spans="1:5" ht="18.75">
      <c r="A374" s="1546" t="s">
        <v>1308</v>
      </c>
      <c r="B374" s="1549" t="s">
        <v>1678</v>
      </c>
    </row>
    <row r="375" spans="1:5" ht="18.75">
      <c r="A375" s="1546" t="s">
        <v>1309</v>
      </c>
      <c r="B375" s="1549" t="s">
        <v>1679</v>
      </c>
    </row>
    <row r="376" spans="1:5" ht="18.75">
      <c r="A376" s="1546" t="s">
        <v>1310</v>
      </c>
      <c r="B376" s="1549" t="s">
        <v>1680</v>
      </c>
    </row>
    <row r="377" spans="1:5" ht="18.75">
      <c r="A377" s="1546" t="s">
        <v>1311</v>
      </c>
      <c r="B377" s="1550" t="s">
        <v>1681</v>
      </c>
    </row>
    <row r="378" spans="1:5" ht="18.75">
      <c r="A378" s="1546" t="s">
        <v>1312</v>
      </c>
      <c r="B378" s="1550" t="s">
        <v>1682</v>
      </c>
    </row>
    <row r="379" spans="1:5" ht="18.75">
      <c r="A379" s="1546" t="s">
        <v>1313</v>
      </c>
      <c r="B379" s="1549" t="s">
        <v>1683</v>
      </c>
    </row>
    <row r="380" spans="1:5" ht="18.75">
      <c r="A380" s="1546" t="s">
        <v>1314</v>
      </c>
      <c r="B380" s="1549" t="s">
        <v>1684</v>
      </c>
      <c r="C380" s="1551" t="s">
        <v>179</v>
      </c>
      <c r="E380" s="1552"/>
    </row>
    <row r="381" spans="1:5" ht="18.75">
      <c r="A381" s="1546" t="s">
        <v>1315</v>
      </c>
      <c r="B381" s="1548" t="s">
        <v>1685</v>
      </c>
      <c r="C381" s="1551" t="s">
        <v>179</v>
      </c>
      <c r="E381" s="1552"/>
    </row>
    <row r="382" spans="1:5" ht="18.75">
      <c r="A382" s="1546" t="s">
        <v>1316</v>
      </c>
      <c r="B382" s="1549" t="s">
        <v>1686</v>
      </c>
      <c r="C382" s="1551" t="s">
        <v>179</v>
      </c>
      <c r="E382" s="1552"/>
    </row>
    <row r="383" spans="1:5" ht="18.75">
      <c r="A383" s="1546" t="s">
        <v>1317</v>
      </c>
      <c r="B383" s="1549" t="s">
        <v>1687</v>
      </c>
      <c r="C383" s="1551" t="s">
        <v>179</v>
      </c>
      <c r="E383" s="1552"/>
    </row>
    <row r="384" spans="1:5" ht="18.75">
      <c r="A384" s="1546" t="s">
        <v>1318</v>
      </c>
      <c r="B384" s="1549" t="s">
        <v>1688</v>
      </c>
      <c r="C384" s="1551" t="s">
        <v>179</v>
      </c>
      <c r="E384" s="1552"/>
    </row>
    <row r="385" spans="1:5" ht="18.75">
      <c r="A385" s="1546" t="s">
        <v>1319</v>
      </c>
      <c r="B385" s="1549" t="s">
        <v>1689</v>
      </c>
      <c r="C385" s="1551" t="s">
        <v>179</v>
      </c>
      <c r="E385" s="1552"/>
    </row>
    <row r="386" spans="1:5" ht="18.75">
      <c r="A386" s="1546" t="s">
        <v>1320</v>
      </c>
      <c r="B386" s="1549" t="s">
        <v>1690</v>
      </c>
      <c r="C386" s="1551" t="s">
        <v>179</v>
      </c>
      <c r="E386" s="1552"/>
    </row>
    <row r="387" spans="1:5" ht="18.75">
      <c r="A387" s="1546" t="s">
        <v>1321</v>
      </c>
      <c r="B387" s="1549" t="s">
        <v>1691</v>
      </c>
      <c r="C387" s="1551" t="s">
        <v>179</v>
      </c>
      <c r="E387" s="1552"/>
    </row>
    <row r="388" spans="1:5" ht="18.75">
      <c r="A388" s="1546" t="s">
        <v>1322</v>
      </c>
      <c r="B388" s="1549" t="s">
        <v>1692</v>
      </c>
      <c r="C388" s="1551" t="s">
        <v>179</v>
      </c>
      <c r="E388" s="1552"/>
    </row>
    <row r="389" spans="1:5" ht="18.75">
      <c r="A389" s="1546" t="s">
        <v>1323</v>
      </c>
      <c r="B389" s="1548" t="s">
        <v>1693</v>
      </c>
      <c r="C389" s="1551" t="s">
        <v>179</v>
      </c>
      <c r="E389" s="1552"/>
    </row>
    <row r="390" spans="1:5" ht="18.75">
      <c r="A390" s="1546" t="s">
        <v>1324</v>
      </c>
      <c r="B390" s="1549" t="s">
        <v>1694</v>
      </c>
      <c r="C390" s="1551" t="s">
        <v>179</v>
      </c>
      <c r="E390" s="1552"/>
    </row>
    <row r="391" spans="1:5" ht="18.75">
      <c r="A391" s="1546" t="s">
        <v>1325</v>
      </c>
      <c r="B391" s="1548" t="s">
        <v>1695</v>
      </c>
      <c r="C391" s="1551" t="s">
        <v>179</v>
      </c>
      <c r="E391" s="1552"/>
    </row>
    <row r="392" spans="1:5" ht="18.75">
      <c r="A392" s="1546" t="s">
        <v>1326</v>
      </c>
      <c r="B392" s="1548" t="s">
        <v>1696</v>
      </c>
      <c r="C392" s="1551" t="s">
        <v>179</v>
      </c>
      <c r="E392" s="1552"/>
    </row>
    <row r="393" spans="1:5" ht="18.75">
      <c r="A393" s="1546" t="s">
        <v>1327</v>
      </c>
      <c r="B393" s="1548" t="s">
        <v>1697</v>
      </c>
      <c r="C393" s="1551" t="s">
        <v>179</v>
      </c>
      <c r="E393" s="1552"/>
    </row>
    <row r="394" spans="1:5" ht="18.75">
      <c r="A394" s="1546" t="s">
        <v>1328</v>
      </c>
      <c r="B394" s="1548" t="s">
        <v>1698</v>
      </c>
      <c r="C394" s="1551" t="s">
        <v>179</v>
      </c>
      <c r="E394" s="1552"/>
    </row>
    <row r="395" spans="1:5" ht="18.75">
      <c r="A395" s="1546" t="s">
        <v>1329</v>
      </c>
      <c r="B395" s="1548" t="s">
        <v>1699</v>
      </c>
      <c r="C395" s="1551" t="s">
        <v>179</v>
      </c>
      <c r="E395" s="1552"/>
    </row>
    <row r="396" spans="1:5" ht="18.75">
      <c r="A396" s="1546" t="s">
        <v>1330</v>
      </c>
      <c r="B396" s="1548" t="s">
        <v>1700</v>
      </c>
      <c r="C396" s="1551" t="s">
        <v>179</v>
      </c>
      <c r="E396" s="1552"/>
    </row>
    <row r="397" spans="1:5" ht="18.75">
      <c r="A397" s="1546" t="s">
        <v>1331</v>
      </c>
      <c r="B397" s="1548" t="s">
        <v>1701</v>
      </c>
      <c r="C397" s="1551" t="s">
        <v>179</v>
      </c>
      <c r="E397" s="1552"/>
    </row>
    <row r="398" spans="1:5" ht="18.75">
      <c r="A398" s="1546" t="s">
        <v>1332</v>
      </c>
      <c r="B398" s="1548" t="s">
        <v>1702</v>
      </c>
      <c r="C398" s="1551" t="s">
        <v>179</v>
      </c>
      <c r="E398" s="1552"/>
    </row>
    <row r="399" spans="1:5" ht="18.75">
      <c r="A399" s="1546" t="s">
        <v>1333</v>
      </c>
      <c r="B399" s="1553" t="s">
        <v>1703</v>
      </c>
      <c r="C399" s="1551" t="s">
        <v>179</v>
      </c>
      <c r="E399" s="1552"/>
    </row>
    <row r="400" spans="1:5" ht="18.75">
      <c r="A400" s="1546" t="s">
        <v>1334</v>
      </c>
      <c r="B400" s="1554" t="s">
        <v>1242</v>
      </c>
      <c r="C400" s="1551" t="s">
        <v>179</v>
      </c>
      <c r="E400" s="1552"/>
    </row>
    <row r="401" spans="1:5" ht="18.75">
      <c r="A401" s="1590" t="s">
        <v>1335</v>
      </c>
      <c r="B401" s="1555" t="s">
        <v>1704</v>
      </c>
      <c r="C401" s="1551" t="s">
        <v>179</v>
      </c>
      <c r="E401" s="1552"/>
    </row>
    <row r="402" spans="1:5" ht="18.75">
      <c r="A402" s="1589" t="s">
        <v>179</v>
      </c>
      <c r="B402" s="1556" t="s">
        <v>1705</v>
      </c>
      <c r="C402" s="1551" t="s">
        <v>179</v>
      </c>
      <c r="E402" s="1552"/>
    </row>
    <row r="403" spans="1:5" ht="18.75">
      <c r="A403" s="1561" t="s">
        <v>1336</v>
      </c>
      <c r="B403" s="1557" t="s">
        <v>1706</v>
      </c>
      <c r="C403" s="1551" t="s">
        <v>179</v>
      </c>
      <c r="E403" s="1552"/>
    </row>
    <row r="404" spans="1:5" ht="18.75">
      <c r="A404" s="1546" t="s">
        <v>1337</v>
      </c>
      <c r="B404" s="1533" t="s">
        <v>1707</v>
      </c>
      <c r="C404" s="1551" t="s">
        <v>179</v>
      </c>
      <c r="E404" s="1552"/>
    </row>
    <row r="405" spans="1:5" ht="18.75">
      <c r="A405" s="1591" t="s">
        <v>1338</v>
      </c>
      <c r="B405" s="1558" t="s">
        <v>1708</v>
      </c>
      <c r="C405" s="1551" t="s">
        <v>179</v>
      </c>
      <c r="E405" s="1552"/>
    </row>
    <row r="406" spans="1:5" ht="18.75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.75">
      <c r="A410" s="1589" t="s">
        <v>179</v>
      </c>
      <c r="B410" s="1559" t="s">
        <v>1710</v>
      </c>
      <c r="C410" s="1551" t="s">
        <v>179</v>
      </c>
      <c r="E410" s="1552"/>
    </row>
    <row r="411" spans="1:5" ht="18.75">
      <c r="A411" s="1561" t="s">
        <v>1339</v>
      </c>
      <c r="B411" s="1557" t="s">
        <v>1243</v>
      </c>
      <c r="C411" s="1551" t="s">
        <v>179</v>
      </c>
      <c r="E411" s="1552"/>
    </row>
    <row r="412" spans="1:5" ht="18.75">
      <c r="A412" s="1561" t="s">
        <v>1340</v>
      </c>
      <c r="B412" s="1557" t="s">
        <v>1244</v>
      </c>
      <c r="C412" s="1551" t="s">
        <v>179</v>
      </c>
      <c r="E412" s="1552"/>
    </row>
    <row r="413" spans="1:5" ht="18.75">
      <c r="A413" s="1561" t="s">
        <v>1341</v>
      </c>
      <c r="B413" s="1557" t="s">
        <v>180</v>
      </c>
      <c r="C413" s="1551" t="s">
        <v>179</v>
      </c>
      <c r="E413" s="1552"/>
    </row>
    <row r="414" spans="1:5" ht="19.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9.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.75">
      <c r="A423" s="1546" t="s">
        <v>1351</v>
      </c>
      <c r="B423" s="1568" t="s">
        <v>1711</v>
      </c>
      <c r="C423" s="1551" t="s">
        <v>179</v>
      </c>
      <c r="E423" s="1552"/>
    </row>
    <row r="424" spans="1:5" ht="18.75">
      <c r="A424" s="1546" t="s">
        <v>1352</v>
      </c>
      <c r="B424" s="1569" t="s">
        <v>1712</v>
      </c>
      <c r="C424" s="1551" t="s">
        <v>179</v>
      </c>
      <c r="E424" s="1552"/>
    </row>
    <row r="425" spans="1:5" ht="19.5">
      <c r="A425" s="1546" t="s">
        <v>1353</v>
      </c>
      <c r="B425" s="1570" t="s">
        <v>1713</v>
      </c>
      <c r="C425" s="1551" t="s">
        <v>179</v>
      </c>
      <c r="E425" s="1552"/>
    </row>
    <row r="426" spans="1:5" ht="18.75">
      <c r="A426" s="1546" t="s">
        <v>1354</v>
      </c>
      <c r="B426" s="1569" t="s">
        <v>1714</v>
      </c>
      <c r="C426" s="1551" t="s">
        <v>179</v>
      </c>
      <c r="E426" s="1552"/>
    </row>
    <row r="427" spans="1:5" ht="18.75">
      <c r="A427" s="1546" t="s">
        <v>1355</v>
      </c>
      <c r="B427" s="1569" t="s">
        <v>1715</v>
      </c>
      <c r="C427" s="1551" t="s">
        <v>179</v>
      </c>
      <c r="E427" s="1552"/>
    </row>
    <row r="428" spans="1:5" ht="18.75">
      <c r="A428" s="1546" t="s">
        <v>1356</v>
      </c>
      <c r="B428" s="1571" t="s">
        <v>1716</v>
      </c>
      <c r="C428" s="1551" t="s">
        <v>179</v>
      </c>
      <c r="E428" s="1552"/>
    </row>
    <row r="429" spans="1:5" ht="18.75">
      <c r="A429" s="1546" t="s">
        <v>1357</v>
      </c>
      <c r="B429" s="1571" t="s">
        <v>1717</v>
      </c>
      <c r="C429" s="1551" t="s">
        <v>179</v>
      </c>
      <c r="E429" s="1552"/>
    </row>
    <row r="430" spans="1:5" ht="18.75">
      <c r="A430" s="1546" t="s">
        <v>1358</v>
      </c>
      <c r="B430" s="1571" t="s">
        <v>1718</v>
      </c>
      <c r="C430" s="1551" t="s">
        <v>179</v>
      </c>
      <c r="E430" s="1552"/>
    </row>
    <row r="431" spans="1:5" ht="18.75">
      <c r="A431" s="1546" t="s">
        <v>1359</v>
      </c>
      <c r="B431" s="1571" t="s">
        <v>1719</v>
      </c>
      <c r="C431" s="1551" t="s">
        <v>179</v>
      </c>
      <c r="E431" s="1552"/>
    </row>
    <row r="432" spans="1:5" ht="18.75">
      <c r="A432" s="1546" t="s">
        <v>1360</v>
      </c>
      <c r="B432" s="1571" t="s">
        <v>1720</v>
      </c>
      <c r="C432" s="1551" t="s">
        <v>179</v>
      </c>
      <c r="E432" s="1552"/>
    </row>
    <row r="433" spans="1:5" ht="18.75">
      <c r="A433" s="1546" t="s">
        <v>1361</v>
      </c>
      <c r="B433" s="1569" t="s">
        <v>1721</v>
      </c>
      <c r="C433" s="1551" t="s">
        <v>179</v>
      </c>
      <c r="E433" s="1552"/>
    </row>
    <row r="434" spans="1:5" ht="18.75">
      <c r="A434" s="1546" t="s">
        <v>1362</v>
      </c>
      <c r="B434" s="1569" t="s">
        <v>1722</v>
      </c>
      <c r="C434" s="1551" t="s">
        <v>179</v>
      </c>
      <c r="E434" s="1552"/>
    </row>
    <row r="435" spans="1:5" ht="18.75">
      <c r="A435" s="1546" t="s">
        <v>1363</v>
      </c>
      <c r="B435" s="1569" t="s">
        <v>1723</v>
      </c>
      <c r="C435" s="1551" t="s">
        <v>179</v>
      </c>
      <c r="E435" s="1552"/>
    </row>
    <row r="436" spans="1:5" ht="19.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.75">
      <c r="A437" s="1546" t="s">
        <v>1365</v>
      </c>
      <c r="B437" s="1568" t="s">
        <v>1725</v>
      </c>
      <c r="C437" s="1551" t="s">
        <v>179</v>
      </c>
      <c r="E437" s="1552"/>
    </row>
    <row r="438" spans="1:5" ht="19.5">
      <c r="A438" s="1546" t="s">
        <v>1366</v>
      </c>
      <c r="B438" s="1570" t="s">
        <v>1726</v>
      </c>
      <c r="C438" s="1551" t="s">
        <v>179</v>
      </c>
      <c r="E438" s="1552"/>
    </row>
    <row r="439" spans="1:5" ht="18.75">
      <c r="A439" s="1546" t="s">
        <v>1367</v>
      </c>
      <c r="B439" s="1569" t="s">
        <v>1727</v>
      </c>
      <c r="C439" s="1551" t="s">
        <v>179</v>
      </c>
      <c r="E439" s="1552"/>
    </row>
    <row r="440" spans="1:5" ht="18.75">
      <c r="A440" s="1546" t="s">
        <v>1368</v>
      </c>
      <c r="B440" s="1569" t="s">
        <v>1728</v>
      </c>
      <c r="C440" s="1551" t="s">
        <v>179</v>
      </c>
      <c r="E440" s="1552"/>
    </row>
    <row r="441" spans="1:5" ht="18.75">
      <c r="A441" s="1546" t="s">
        <v>1369</v>
      </c>
      <c r="B441" s="1569" t="s">
        <v>1729</v>
      </c>
      <c r="C441" s="1551" t="s">
        <v>179</v>
      </c>
      <c r="E441" s="1552"/>
    </row>
    <row r="442" spans="1:5" ht="18.75">
      <c r="A442" s="1546" t="s">
        <v>1370</v>
      </c>
      <c r="B442" s="1569" t="s">
        <v>1730</v>
      </c>
      <c r="C442" s="1551" t="s">
        <v>179</v>
      </c>
      <c r="E442" s="1552"/>
    </row>
    <row r="443" spans="1:5" ht="18.75">
      <c r="A443" s="1546" t="s">
        <v>1371</v>
      </c>
      <c r="B443" s="1569" t="s">
        <v>1731</v>
      </c>
      <c r="C443" s="1551" t="s">
        <v>179</v>
      </c>
      <c r="E443" s="1552"/>
    </row>
    <row r="444" spans="1:5" ht="18.75">
      <c r="A444" s="1546" t="s">
        <v>1372</v>
      </c>
      <c r="B444" s="1569" t="s">
        <v>1732</v>
      </c>
      <c r="C444" s="1551" t="s">
        <v>179</v>
      </c>
      <c r="E444" s="1552"/>
    </row>
    <row r="445" spans="1:5" ht="18.75">
      <c r="A445" s="1546" t="s">
        <v>1373</v>
      </c>
      <c r="B445" s="1569" t="s">
        <v>1733</v>
      </c>
      <c r="C445" s="1551" t="s">
        <v>179</v>
      </c>
      <c r="E445" s="1552"/>
    </row>
    <row r="446" spans="1:5" ht="18.75">
      <c r="A446" s="1546" t="s">
        <v>1374</v>
      </c>
      <c r="B446" s="1569" t="s">
        <v>1734</v>
      </c>
      <c r="C446" s="1551" t="s">
        <v>179</v>
      </c>
      <c r="E446" s="1552"/>
    </row>
    <row r="447" spans="1:5" ht="18.75">
      <c r="A447" s="1546" t="s">
        <v>1375</v>
      </c>
      <c r="B447" s="1569" t="s">
        <v>1735</v>
      </c>
      <c r="C447" s="1551" t="s">
        <v>179</v>
      </c>
      <c r="E447" s="1552"/>
    </row>
    <row r="448" spans="1:5" ht="18.75">
      <c r="A448" s="1546" t="s">
        <v>1376</v>
      </c>
      <c r="B448" s="1569" t="s">
        <v>1736</v>
      </c>
      <c r="C448" s="1551" t="s">
        <v>179</v>
      </c>
      <c r="E448" s="1552"/>
    </row>
    <row r="449" spans="1:5" ht="19.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.75">
      <c r="A450" s="1546" t="s">
        <v>1378</v>
      </c>
      <c r="B450" s="1568" t="s">
        <v>1738</v>
      </c>
      <c r="C450" s="1551" t="s">
        <v>179</v>
      </c>
      <c r="E450" s="1552"/>
    </row>
    <row r="451" spans="1:5" ht="18.75">
      <c r="A451" s="1546" t="s">
        <v>1379</v>
      </c>
      <c r="B451" s="1569" t="s">
        <v>1739</v>
      </c>
      <c r="C451" s="1551" t="s">
        <v>179</v>
      </c>
      <c r="E451" s="1552"/>
    </row>
    <row r="452" spans="1:5" ht="18.75">
      <c r="A452" s="1546" t="s">
        <v>1380</v>
      </c>
      <c r="B452" s="1569" t="s">
        <v>1740</v>
      </c>
      <c r="C452" s="1551" t="s">
        <v>179</v>
      </c>
      <c r="E452" s="1552"/>
    </row>
    <row r="453" spans="1:5" ht="18.75">
      <c r="A453" s="1546" t="s">
        <v>1381</v>
      </c>
      <c r="B453" s="1569" t="s">
        <v>1741</v>
      </c>
      <c r="C453" s="1551" t="s">
        <v>179</v>
      </c>
      <c r="E453" s="1552"/>
    </row>
    <row r="454" spans="1:5" ht="19.5">
      <c r="A454" s="1546" t="s">
        <v>1382</v>
      </c>
      <c r="B454" s="1570" t="s">
        <v>1742</v>
      </c>
      <c r="C454" s="1551" t="s">
        <v>179</v>
      </c>
      <c r="E454" s="1552"/>
    </row>
    <row r="455" spans="1:5" ht="18.75">
      <c r="A455" s="1546" t="s">
        <v>1383</v>
      </c>
      <c r="B455" s="1569" t="s">
        <v>1743</v>
      </c>
      <c r="C455" s="1551" t="s">
        <v>179</v>
      </c>
      <c r="E455" s="1552"/>
    </row>
    <row r="456" spans="1:5" ht="18.75">
      <c r="A456" s="1546" t="s">
        <v>1384</v>
      </c>
      <c r="B456" s="1569" t="s">
        <v>1744</v>
      </c>
      <c r="C456" s="1551" t="s">
        <v>179</v>
      </c>
      <c r="E456" s="1552"/>
    </row>
    <row r="457" spans="1:5" ht="18.75">
      <c r="A457" s="1546" t="s">
        <v>1385</v>
      </c>
      <c r="B457" s="1569" t="s">
        <v>1745</v>
      </c>
      <c r="C457" s="1551" t="s">
        <v>179</v>
      </c>
      <c r="E457" s="1552"/>
    </row>
    <row r="458" spans="1:5" ht="18.75">
      <c r="A458" s="1546" t="s">
        <v>1386</v>
      </c>
      <c r="B458" s="1569" t="s">
        <v>1746</v>
      </c>
      <c r="C458" s="1551" t="s">
        <v>179</v>
      </c>
      <c r="E458" s="1552"/>
    </row>
    <row r="459" spans="1:5" ht="18.75">
      <c r="A459" s="1546" t="s">
        <v>1387</v>
      </c>
      <c r="B459" s="1569" t="s">
        <v>1747</v>
      </c>
      <c r="C459" s="1551" t="s">
        <v>179</v>
      </c>
      <c r="E459" s="1552"/>
    </row>
    <row r="460" spans="1:5" ht="18.75">
      <c r="A460" s="1546" t="s">
        <v>1388</v>
      </c>
      <c r="B460" s="1569" t="s">
        <v>1748</v>
      </c>
      <c r="C460" s="1551" t="s">
        <v>179</v>
      </c>
      <c r="E460" s="1552"/>
    </row>
    <row r="461" spans="1:5" ht="19.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9.5">
      <c r="A462" s="1546" t="s">
        <v>1390</v>
      </c>
      <c r="B462" s="1573" t="s">
        <v>1750</v>
      </c>
      <c r="C462" s="1551" t="s">
        <v>179</v>
      </c>
      <c r="E462" s="1552"/>
    </row>
    <row r="463" spans="1:5" ht="18.75">
      <c r="A463" s="1546" t="s">
        <v>1391</v>
      </c>
      <c r="B463" s="1569" t="s">
        <v>1751</v>
      </c>
      <c r="C463" s="1551" t="s">
        <v>179</v>
      </c>
      <c r="E463" s="1552"/>
    </row>
    <row r="464" spans="1:5" ht="18.75">
      <c r="A464" s="1546" t="s">
        <v>1392</v>
      </c>
      <c r="B464" s="1569" t="s">
        <v>1752</v>
      </c>
      <c r="C464" s="1551" t="s">
        <v>179</v>
      </c>
      <c r="E464" s="1552"/>
    </row>
    <row r="465" spans="1:5" ht="18.75">
      <c r="A465" s="1546" t="s">
        <v>1393</v>
      </c>
      <c r="B465" s="1569" t="s">
        <v>1753</v>
      </c>
      <c r="C465" s="1551" t="s">
        <v>179</v>
      </c>
      <c r="E465" s="1552"/>
    </row>
    <row r="466" spans="1:5" ht="18.75">
      <c r="A466" s="1546" t="s">
        <v>1394</v>
      </c>
      <c r="B466" s="1569" t="s">
        <v>1754</v>
      </c>
      <c r="C466" s="1551" t="s">
        <v>179</v>
      </c>
      <c r="E466" s="1552"/>
    </row>
    <row r="467" spans="1:5" ht="18.75">
      <c r="A467" s="1546" t="s">
        <v>1395</v>
      </c>
      <c r="B467" s="1569" t="s">
        <v>1755</v>
      </c>
      <c r="C467" s="1551" t="s">
        <v>179</v>
      </c>
      <c r="E467" s="1552"/>
    </row>
    <row r="468" spans="1:5" ht="18.75">
      <c r="A468" s="1546" t="s">
        <v>1396</v>
      </c>
      <c r="B468" s="1569" t="s">
        <v>1756</v>
      </c>
      <c r="C468" s="1551" t="s">
        <v>179</v>
      </c>
      <c r="E468" s="1552"/>
    </row>
    <row r="469" spans="1:5" ht="18.75">
      <c r="A469" s="1546" t="s">
        <v>1397</v>
      </c>
      <c r="B469" s="1569" t="s">
        <v>1757</v>
      </c>
      <c r="C469" s="1551" t="s">
        <v>179</v>
      </c>
      <c r="E469" s="1552"/>
    </row>
    <row r="470" spans="1:5" ht="18.75">
      <c r="A470" s="1546" t="s">
        <v>1398</v>
      </c>
      <c r="B470" s="1569" t="s">
        <v>1758</v>
      </c>
      <c r="C470" s="1551" t="s">
        <v>179</v>
      </c>
      <c r="E470" s="1552"/>
    </row>
    <row r="471" spans="1:5" ht="19.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.75">
      <c r="A472" s="1546" t="s">
        <v>1400</v>
      </c>
      <c r="B472" s="1568" t="s">
        <v>1760</v>
      </c>
      <c r="C472" s="1551" t="s">
        <v>179</v>
      </c>
      <c r="E472" s="1552"/>
    </row>
    <row r="473" spans="1:5" ht="18.75">
      <c r="A473" s="1546" t="s">
        <v>1401</v>
      </c>
      <c r="B473" s="1569" t="s">
        <v>1761</v>
      </c>
      <c r="C473" s="1551" t="s">
        <v>179</v>
      </c>
      <c r="E473" s="1552"/>
    </row>
    <row r="474" spans="1:5" ht="18.75">
      <c r="A474" s="1546" t="s">
        <v>1402</v>
      </c>
      <c r="B474" s="1569" t="s">
        <v>1762</v>
      </c>
      <c r="C474" s="1551" t="s">
        <v>179</v>
      </c>
      <c r="E474" s="1552"/>
    </row>
    <row r="475" spans="1:5" ht="19.5">
      <c r="A475" s="1546" t="s">
        <v>1403</v>
      </c>
      <c r="B475" s="1570" t="s">
        <v>1763</v>
      </c>
      <c r="C475" s="1551" t="s">
        <v>179</v>
      </c>
      <c r="E475" s="1552"/>
    </row>
    <row r="476" spans="1:5" ht="18.75">
      <c r="A476" s="1546" t="s">
        <v>1404</v>
      </c>
      <c r="B476" s="1569" t="s">
        <v>1764</v>
      </c>
      <c r="C476" s="1551" t="s">
        <v>179</v>
      </c>
      <c r="E476" s="1552"/>
    </row>
    <row r="477" spans="1:5" ht="18.75">
      <c r="A477" s="1546" t="s">
        <v>1405</v>
      </c>
      <c r="B477" s="1569" t="s">
        <v>1765</v>
      </c>
      <c r="C477" s="1551" t="s">
        <v>179</v>
      </c>
      <c r="E477" s="1552"/>
    </row>
    <row r="478" spans="1:5" ht="18.75">
      <c r="A478" s="1546" t="s">
        <v>1406</v>
      </c>
      <c r="B478" s="1569" t="s">
        <v>1766</v>
      </c>
      <c r="C478" s="1551" t="s">
        <v>179</v>
      </c>
      <c r="E478" s="1552"/>
    </row>
    <row r="479" spans="1:5" ht="18.75">
      <c r="A479" s="1546" t="s">
        <v>1407</v>
      </c>
      <c r="B479" s="1569" t="s">
        <v>1767</v>
      </c>
      <c r="C479" s="1551" t="s">
        <v>179</v>
      </c>
      <c r="E479" s="1552"/>
    </row>
    <row r="480" spans="1:5" ht="18.75">
      <c r="A480" s="1546" t="s">
        <v>1408</v>
      </c>
      <c r="B480" s="1569" t="s">
        <v>1768</v>
      </c>
      <c r="C480" s="1551" t="s">
        <v>179</v>
      </c>
      <c r="E480" s="1552"/>
    </row>
    <row r="481" spans="1:5" ht="18.75">
      <c r="A481" s="1546" t="s">
        <v>1409</v>
      </c>
      <c r="B481" s="1569" t="s">
        <v>1769</v>
      </c>
      <c r="C481" s="1551" t="s">
        <v>179</v>
      </c>
      <c r="E481" s="1552"/>
    </row>
    <row r="482" spans="1:5" ht="19.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.75">
      <c r="A483" s="1546" t="s">
        <v>1411</v>
      </c>
      <c r="B483" s="1568" t="s">
        <v>1771</v>
      </c>
      <c r="C483" s="1551" t="s">
        <v>179</v>
      </c>
      <c r="E483" s="1552"/>
    </row>
    <row r="484" spans="1:5" ht="18.75">
      <c r="A484" s="1546" t="s">
        <v>1412</v>
      </c>
      <c r="B484" s="1569" t="s">
        <v>1772</v>
      </c>
      <c r="C484" s="1551" t="s">
        <v>179</v>
      </c>
      <c r="E484" s="1552"/>
    </row>
    <row r="485" spans="1:5" ht="19.5">
      <c r="A485" s="1546" t="s">
        <v>1413</v>
      </c>
      <c r="B485" s="1570" t="s">
        <v>1773</v>
      </c>
      <c r="C485" s="1551" t="s">
        <v>179</v>
      </c>
      <c r="E485" s="1552"/>
    </row>
    <row r="486" spans="1:5" ht="18.75">
      <c r="A486" s="1546" t="s">
        <v>1414</v>
      </c>
      <c r="B486" s="1569" t="s">
        <v>1774</v>
      </c>
      <c r="C486" s="1551" t="s">
        <v>179</v>
      </c>
      <c r="E486" s="1552"/>
    </row>
    <row r="487" spans="1:5" ht="18.75">
      <c r="A487" s="1546" t="s">
        <v>1415</v>
      </c>
      <c r="B487" s="1569" t="s">
        <v>1775</v>
      </c>
      <c r="C487" s="1551" t="s">
        <v>179</v>
      </c>
      <c r="E487" s="1552"/>
    </row>
    <row r="488" spans="1:5" ht="18.75">
      <c r="A488" s="1546" t="s">
        <v>1416</v>
      </c>
      <c r="B488" s="1569" t="s">
        <v>1776</v>
      </c>
      <c r="C488" s="1551" t="s">
        <v>179</v>
      </c>
      <c r="E488" s="1552"/>
    </row>
    <row r="489" spans="1:5" ht="18.75">
      <c r="A489" s="1546" t="s">
        <v>1417</v>
      </c>
      <c r="B489" s="1569" t="s">
        <v>1777</v>
      </c>
      <c r="C489" s="1551" t="s">
        <v>179</v>
      </c>
      <c r="E489" s="1552"/>
    </row>
    <row r="490" spans="1:5" ht="18.75">
      <c r="A490" s="1546" t="s">
        <v>1418</v>
      </c>
      <c r="B490" s="1569" t="s">
        <v>1778</v>
      </c>
      <c r="C490" s="1551" t="s">
        <v>179</v>
      </c>
      <c r="E490" s="1552"/>
    </row>
    <row r="491" spans="1:5" ht="18.75">
      <c r="A491" s="1546" t="s">
        <v>1419</v>
      </c>
      <c r="B491" s="1569" t="s">
        <v>1779</v>
      </c>
      <c r="C491" s="1551" t="s">
        <v>179</v>
      </c>
      <c r="E491" s="1552"/>
    </row>
    <row r="492" spans="1:5" ht="19.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9.5">
      <c r="A493" s="1546" t="s">
        <v>1421</v>
      </c>
      <c r="B493" s="1573" t="s">
        <v>1781</v>
      </c>
      <c r="C493" s="1551" t="s">
        <v>179</v>
      </c>
      <c r="E493" s="1552"/>
    </row>
    <row r="494" spans="1:5" ht="18.75">
      <c r="A494" s="1546" t="s">
        <v>1422</v>
      </c>
      <c r="B494" s="1569" t="s">
        <v>1782</v>
      </c>
      <c r="C494" s="1551" t="s">
        <v>179</v>
      </c>
      <c r="E494" s="1552"/>
    </row>
    <row r="495" spans="1:5" ht="18.75">
      <c r="A495" s="1546" t="s">
        <v>1423</v>
      </c>
      <c r="B495" s="1569" t="s">
        <v>1783</v>
      </c>
      <c r="C495" s="1551" t="s">
        <v>179</v>
      </c>
      <c r="E495" s="1552"/>
    </row>
    <row r="496" spans="1:5" ht="19.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.75">
      <c r="A497" s="1546" t="s">
        <v>1425</v>
      </c>
      <c r="B497" s="1568" t="s">
        <v>1785</v>
      </c>
      <c r="C497" s="1551" t="s">
        <v>179</v>
      </c>
      <c r="E497" s="1552"/>
    </row>
    <row r="498" spans="1:5" ht="18.75">
      <c r="A498" s="1546" t="s">
        <v>1426</v>
      </c>
      <c r="B498" s="1569" t="s">
        <v>1786</v>
      </c>
      <c r="C498" s="1551" t="s">
        <v>179</v>
      </c>
      <c r="E498" s="1552"/>
    </row>
    <row r="499" spans="1:5" ht="19.5">
      <c r="A499" s="1546" t="s">
        <v>1427</v>
      </c>
      <c r="B499" s="1570" t="s">
        <v>1787</v>
      </c>
      <c r="C499" s="1551" t="s">
        <v>179</v>
      </c>
      <c r="E499" s="1552"/>
    </row>
    <row r="500" spans="1:5" ht="18.75">
      <c r="A500" s="1546" t="s">
        <v>1428</v>
      </c>
      <c r="B500" s="1569" t="s">
        <v>1788</v>
      </c>
      <c r="C500" s="1551" t="s">
        <v>179</v>
      </c>
      <c r="E500" s="1552"/>
    </row>
    <row r="501" spans="1:5" ht="18.75">
      <c r="A501" s="1546" t="s">
        <v>1429</v>
      </c>
      <c r="B501" s="1569" t="s">
        <v>1789</v>
      </c>
      <c r="C501" s="1551" t="s">
        <v>179</v>
      </c>
      <c r="E501" s="1552"/>
    </row>
    <row r="502" spans="1:5" ht="18.75">
      <c r="A502" s="1546" t="s">
        <v>1430</v>
      </c>
      <c r="B502" s="1569" t="s">
        <v>1790</v>
      </c>
      <c r="C502" s="1551" t="s">
        <v>179</v>
      </c>
      <c r="E502" s="1552"/>
    </row>
    <row r="503" spans="1:5" ht="18.75">
      <c r="A503" s="1546" t="s">
        <v>1431</v>
      </c>
      <c r="B503" s="1569" t="s">
        <v>1791</v>
      </c>
      <c r="C503" s="1551" t="s">
        <v>179</v>
      </c>
      <c r="E503" s="1552"/>
    </row>
    <row r="504" spans="1:5" ht="19.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.75">
      <c r="A505" s="1546" t="s">
        <v>1433</v>
      </c>
      <c r="B505" s="1568" t="s">
        <v>1793</v>
      </c>
      <c r="C505" s="1551" t="s">
        <v>179</v>
      </c>
      <c r="E505" s="1552"/>
    </row>
    <row r="506" spans="1:5" ht="18.75">
      <c r="A506" s="1546" t="s">
        <v>1434</v>
      </c>
      <c r="B506" s="1569" t="s">
        <v>1794</v>
      </c>
      <c r="C506" s="1551" t="s">
        <v>179</v>
      </c>
      <c r="E506" s="1552"/>
    </row>
    <row r="507" spans="1:5" ht="18.75">
      <c r="A507" s="1546" t="s">
        <v>1435</v>
      </c>
      <c r="B507" s="1569" t="s">
        <v>1795</v>
      </c>
      <c r="C507" s="1551" t="s">
        <v>179</v>
      </c>
      <c r="E507" s="1552"/>
    </row>
    <row r="508" spans="1:5" ht="18.75">
      <c r="A508" s="1546" t="s">
        <v>1436</v>
      </c>
      <c r="B508" s="1569" t="s">
        <v>1796</v>
      </c>
      <c r="C508" s="1551" t="s">
        <v>179</v>
      </c>
      <c r="E508" s="1552"/>
    </row>
    <row r="509" spans="1:5" ht="19.5">
      <c r="A509" s="1546" t="s">
        <v>1437</v>
      </c>
      <c r="B509" s="1570" t="s">
        <v>1797</v>
      </c>
      <c r="C509" s="1551" t="s">
        <v>179</v>
      </c>
      <c r="E509" s="1552"/>
    </row>
    <row r="510" spans="1:5" ht="18.75">
      <c r="A510" s="1546" t="s">
        <v>1438</v>
      </c>
      <c r="B510" s="1569" t="s">
        <v>1798</v>
      </c>
      <c r="C510" s="1551" t="s">
        <v>179</v>
      </c>
      <c r="E510" s="1552"/>
    </row>
    <row r="511" spans="1:5" ht="19.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.75">
      <c r="A512" s="1546" t="s">
        <v>1440</v>
      </c>
      <c r="B512" s="1568" t="s">
        <v>1800</v>
      </c>
      <c r="C512" s="1551" t="s">
        <v>179</v>
      </c>
      <c r="E512" s="1552"/>
    </row>
    <row r="513" spans="1:5" ht="18.75">
      <c r="A513" s="1546" t="s">
        <v>1441</v>
      </c>
      <c r="B513" s="1569" t="s">
        <v>1801</v>
      </c>
      <c r="C513" s="1551" t="s">
        <v>179</v>
      </c>
      <c r="E513" s="1552"/>
    </row>
    <row r="514" spans="1:5" ht="18.75">
      <c r="A514" s="1546" t="s">
        <v>1442</v>
      </c>
      <c r="B514" s="1569" t="s">
        <v>1802</v>
      </c>
      <c r="C514" s="1551" t="s">
        <v>179</v>
      </c>
      <c r="E514" s="1552"/>
    </row>
    <row r="515" spans="1:5" ht="18.75">
      <c r="A515" s="1546" t="s">
        <v>1443</v>
      </c>
      <c r="B515" s="1569" t="s">
        <v>1803</v>
      </c>
      <c r="C515" s="1551" t="s">
        <v>179</v>
      </c>
      <c r="E515" s="1552"/>
    </row>
    <row r="516" spans="1:5" ht="19.5">
      <c r="A516" s="1546" t="s">
        <v>1444</v>
      </c>
      <c r="B516" s="1570" t="s">
        <v>1804</v>
      </c>
      <c r="C516" s="1551" t="s">
        <v>179</v>
      </c>
      <c r="E516" s="1552"/>
    </row>
    <row r="517" spans="1:5" ht="18.75">
      <c r="A517" s="1546" t="s">
        <v>1445</v>
      </c>
      <c r="B517" s="1569" t="s">
        <v>1805</v>
      </c>
      <c r="C517" s="1551" t="s">
        <v>179</v>
      </c>
      <c r="E517" s="1552"/>
    </row>
    <row r="518" spans="1:5" ht="18.75">
      <c r="A518" s="1546" t="s">
        <v>1446</v>
      </c>
      <c r="B518" s="1569" t="s">
        <v>1806</v>
      </c>
      <c r="C518" s="1551" t="s">
        <v>179</v>
      </c>
      <c r="E518" s="1552"/>
    </row>
    <row r="519" spans="1:5" ht="18.75">
      <c r="A519" s="1546" t="s">
        <v>1447</v>
      </c>
      <c r="B519" s="1569" t="s">
        <v>1807</v>
      </c>
      <c r="C519" s="1551" t="s">
        <v>179</v>
      </c>
      <c r="E519" s="1552"/>
    </row>
    <row r="520" spans="1:5" ht="19.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.75">
      <c r="A521" s="1546" t="s">
        <v>1449</v>
      </c>
      <c r="B521" s="1568" t="s">
        <v>1809</v>
      </c>
      <c r="C521" s="1551" t="s">
        <v>179</v>
      </c>
      <c r="E521" s="1552"/>
    </row>
    <row r="522" spans="1:5" ht="18.75">
      <c r="A522" s="1546" t="s">
        <v>1450</v>
      </c>
      <c r="B522" s="1569" t="s">
        <v>1810</v>
      </c>
      <c r="C522" s="1551" t="s">
        <v>179</v>
      </c>
      <c r="E522" s="1552"/>
    </row>
    <row r="523" spans="1:5" ht="19.5">
      <c r="A523" s="1546" t="s">
        <v>1451</v>
      </c>
      <c r="B523" s="1570" t="s">
        <v>1811</v>
      </c>
      <c r="C523" s="1551" t="s">
        <v>179</v>
      </c>
      <c r="E523" s="1552"/>
    </row>
    <row r="524" spans="1:5" ht="18.75">
      <c r="A524" s="1546" t="s">
        <v>1452</v>
      </c>
      <c r="B524" s="1569" t="s">
        <v>1812</v>
      </c>
      <c r="C524" s="1551" t="s">
        <v>179</v>
      </c>
      <c r="E524" s="1552"/>
    </row>
    <row r="525" spans="1:5" ht="18.75">
      <c r="A525" s="1546" t="s">
        <v>1453</v>
      </c>
      <c r="B525" s="1569" t="s">
        <v>1813</v>
      </c>
      <c r="C525" s="1551" t="s">
        <v>179</v>
      </c>
      <c r="E525" s="1552"/>
    </row>
    <row r="526" spans="1:5" ht="18.75">
      <c r="A526" s="1546" t="s">
        <v>1454</v>
      </c>
      <c r="B526" s="1569" t="s">
        <v>1814</v>
      </c>
      <c r="C526" s="1551" t="s">
        <v>179</v>
      </c>
      <c r="E526" s="1552"/>
    </row>
    <row r="527" spans="1:5" ht="18.75">
      <c r="A527" s="1546" t="s">
        <v>1455</v>
      </c>
      <c r="B527" s="1569" t="s">
        <v>1815</v>
      </c>
      <c r="C527" s="1551" t="s">
        <v>179</v>
      </c>
      <c r="E527" s="1552"/>
    </row>
    <row r="528" spans="1:5" ht="19.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.75">
      <c r="A529" s="1546" t="s">
        <v>1457</v>
      </c>
      <c r="B529" s="1568" t="s">
        <v>1817</v>
      </c>
      <c r="C529" s="1551" t="s">
        <v>179</v>
      </c>
      <c r="E529" s="1552"/>
    </row>
    <row r="530" spans="1:5" ht="18.75">
      <c r="A530" s="1546" t="s">
        <v>1458</v>
      </c>
      <c r="B530" s="1569" t="s">
        <v>1818</v>
      </c>
      <c r="C530" s="1551" t="s">
        <v>179</v>
      </c>
      <c r="E530" s="1552"/>
    </row>
    <row r="531" spans="1:5" ht="18.75">
      <c r="A531" s="1546" t="s">
        <v>1459</v>
      </c>
      <c r="B531" s="1569" t="s">
        <v>1819</v>
      </c>
      <c r="C531" s="1551" t="s">
        <v>179</v>
      </c>
      <c r="E531" s="1552"/>
    </row>
    <row r="532" spans="1:5" ht="18.75">
      <c r="A532" s="1546" t="s">
        <v>1460</v>
      </c>
      <c r="B532" s="1569" t="s">
        <v>1820</v>
      </c>
      <c r="C532" s="1551" t="s">
        <v>179</v>
      </c>
      <c r="E532" s="1552"/>
    </row>
    <row r="533" spans="1:5" ht="18.75">
      <c r="A533" s="1546" t="s">
        <v>1461</v>
      </c>
      <c r="B533" s="1569" t="s">
        <v>1821</v>
      </c>
      <c r="C533" s="1551" t="s">
        <v>179</v>
      </c>
      <c r="E533" s="1552"/>
    </row>
    <row r="534" spans="1:5" ht="18.75">
      <c r="A534" s="1546" t="s">
        <v>1462</v>
      </c>
      <c r="B534" s="1569" t="s">
        <v>1822</v>
      </c>
      <c r="C534" s="1551" t="s">
        <v>179</v>
      </c>
      <c r="E534" s="1552"/>
    </row>
    <row r="535" spans="1:5" ht="18.75">
      <c r="A535" s="1546" t="s">
        <v>1463</v>
      </c>
      <c r="B535" s="1569" t="s">
        <v>1823</v>
      </c>
      <c r="C535" s="1551" t="s">
        <v>179</v>
      </c>
      <c r="E535" s="1552"/>
    </row>
    <row r="536" spans="1:5" ht="18.75">
      <c r="A536" s="1546" t="s">
        <v>1464</v>
      </c>
      <c r="B536" s="1569" t="s">
        <v>1824</v>
      </c>
      <c r="C536" s="1551" t="s">
        <v>179</v>
      </c>
      <c r="E536" s="1552"/>
    </row>
    <row r="537" spans="1:5" ht="19.5">
      <c r="A537" s="1546" t="s">
        <v>1465</v>
      </c>
      <c r="B537" s="1570" t="s">
        <v>1825</v>
      </c>
      <c r="C537" s="1551" t="s">
        <v>179</v>
      </c>
      <c r="E537" s="1552"/>
    </row>
    <row r="538" spans="1:5" ht="18.75">
      <c r="A538" s="1546" t="s">
        <v>1466</v>
      </c>
      <c r="B538" s="1569" t="s">
        <v>1826</v>
      </c>
      <c r="C538" s="1551" t="s">
        <v>179</v>
      </c>
      <c r="E538" s="1552"/>
    </row>
    <row r="539" spans="1:5" ht="19.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.75">
      <c r="A540" s="1546" t="s">
        <v>1468</v>
      </c>
      <c r="B540" s="1568" t="s">
        <v>1828</v>
      </c>
      <c r="C540" s="1551" t="s">
        <v>179</v>
      </c>
      <c r="E540" s="1552"/>
    </row>
    <row r="541" spans="1:5" ht="18.75">
      <c r="A541" s="1546" t="s">
        <v>1469</v>
      </c>
      <c r="B541" s="1569" t="s">
        <v>1829</v>
      </c>
      <c r="C541" s="1551" t="s">
        <v>179</v>
      </c>
      <c r="E541" s="1552"/>
    </row>
    <row r="542" spans="1:5" ht="18.75">
      <c r="A542" s="1546" t="s">
        <v>1470</v>
      </c>
      <c r="B542" s="1569" t="s">
        <v>1830</v>
      </c>
      <c r="C542" s="1551" t="s">
        <v>179</v>
      </c>
      <c r="E542" s="1552"/>
    </row>
    <row r="543" spans="1:5" ht="18.75">
      <c r="A543" s="1546" t="s">
        <v>1471</v>
      </c>
      <c r="B543" s="1569" t="s">
        <v>1831</v>
      </c>
      <c r="C543" s="1551" t="s">
        <v>179</v>
      </c>
      <c r="E543" s="1552"/>
    </row>
    <row r="544" spans="1:5" ht="18.75">
      <c r="A544" s="1546" t="s">
        <v>1472</v>
      </c>
      <c r="B544" s="1569" t="s">
        <v>1832</v>
      </c>
      <c r="C544" s="1551" t="s">
        <v>179</v>
      </c>
      <c r="E544" s="1552"/>
    </row>
    <row r="545" spans="1:5" ht="19.5">
      <c r="A545" s="1546" t="s">
        <v>1473</v>
      </c>
      <c r="B545" s="1570" t="s">
        <v>1833</v>
      </c>
      <c r="C545" s="1551" t="s">
        <v>179</v>
      </c>
      <c r="E545" s="1552"/>
    </row>
    <row r="546" spans="1:5" ht="18.75">
      <c r="A546" s="1546" t="s">
        <v>1474</v>
      </c>
      <c r="B546" s="1569" t="s">
        <v>1834</v>
      </c>
      <c r="C546" s="1551" t="s">
        <v>179</v>
      </c>
      <c r="E546" s="1552"/>
    </row>
    <row r="547" spans="1:5" ht="18.75">
      <c r="A547" s="1546" t="s">
        <v>1475</v>
      </c>
      <c r="B547" s="1569" t="s">
        <v>1835</v>
      </c>
      <c r="C547" s="1551" t="s">
        <v>179</v>
      </c>
      <c r="E547" s="1552"/>
    </row>
    <row r="548" spans="1:5" ht="18.75">
      <c r="A548" s="1546" t="s">
        <v>1476</v>
      </c>
      <c r="B548" s="1569" t="s">
        <v>1836</v>
      </c>
      <c r="C548" s="1551" t="s">
        <v>179</v>
      </c>
      <c r="E548" s="1552"/>
    </row>
    <row r="549" spans="1:5" ht="18.75">
      <c r="A549" s="1546" t="s">
        <v>1477</v>
      </c>
      <c r="B549" s="1569" t="s">
        <v>1837</v>
      </c>
      <c r="C549" s="1551" t="s">
        <v>179</v>
      </c>
      <c r="E549" s="1552"/>
    </row>
    <row r="550" spans="1:5" ht="18.75">
      <c r="A550" s="1546" t="s">
        <v>1478</v>
      </c>
      <c r="B550" s="1574" t="s">
        <v>1838</v>
      </c>
      <c r="C550" s="1551" t="s">
        <v>179</v>
      </c>
      <c r="E550" s="1552"/>
    </row>
    <row r="551" spans="1:5" ht="19.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.75">
      <c r="A552" s="1546" t="s">
        <v>1480</v>
      </c>
      <c r="B552" s="1568" t="s">
        <v>1840</v>
      </c>
      <c r="C552" s="1551" t="s">
        <v>179</v>
      </c>
      <c r="E552" s="1552"/>
    </row>
    <row r="553" spans="1:5" ht="18.75">
      <c r="A553" s="1546" t="s">
        <v>1481</v>
      </c>
      <c r="B553" s="1569" t="s">
        <v>1841</v>
      </c>
      <c r="C553" s="1551" t="s">
        <v>179</v>
      </c>
      <c r="E553" s="1552"/>
    </row>
    <row r="554" spans="1:5" ht="18.75">
      <c r="A554" s="1546" t="s">
        <v>1482</v>
      </c>
      <c r="B554" s="1569" t="s">
        <v>1842</v>
      </c>
      <c r="C554" s="1551" t="s">
        <v>179</v>
      </c>
      <c r="E554" s="1552"/>
    </row>
    <row r="555" spans="1:5" ht="19.5">
      <c r="A555" s="1546" t="s">
        <v>1483</v>
      </c>
      <c r="B555" s="1570" t="s">
        <v>1843</v>
      </c>
      <c r="C555" s="1551" t="s">
        <v>179</v>
      </c>
      <c r="E555" s="1552"/>
    </row>
    <row r="556" spans="1:5" ht="18.75">
      <c r="A556" s="1546" t="s">
        <v>1484</v>
      </c>
      <c r="B556" s="1569" t="s">
        <v>1844</v>
      </c>
      <c r="C556" s="1551" t="s">
        <v>179</v>
      </c>
      <c r="E556" s="1552"/>
    </row>
    <row r="557" spans="1:5" ht="19.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.75">
      <c r="A558" s="1546" t="s">
        <v>1486</v>
      </c>
      <c r="B558" s="1575" t="s">
        <v>1846</v>
      </c>
      <c r="C558" s="1551" t="s">
        <v>179</v>
      </c>
      <c r="E558" s="1552"/>
    </row>
    <row r="559" spans="1:5" ht="18.75">
      <c r="A559" s="1546" t="s">
        <v>1487</v>
      </c>
      <c r="B559" s="1569" t="s">
        <v>1847</v>
      </c>
      <c r="C559" s="1551" t="s">
        <v>179</v>
      </c>
      <c r="E559" s="1552"/>
    </row>
    <row r="560" spans="1:5" ht="18.75">
      <c r="A560" s="1546" t="s">
        <v>1488</v>
      </c>
      <c r="B560" s="1569" t="s">
        <v>1848</v>
      </c>
      <c r="C560" s="1551" t="s">
        <v>179</v>
      </c>
      <c r="E560" s="1552"/>
    </row>
    <row r="561" spans="1:5" ht="18.75">
      <c r="A561" s="1546" t="s">
        <v>1489</v>
      </c>
      <c r="B561" s="1569" t="s">
        <v>1849</v>
      </c>
      <c r="C561" s="1551" t="s">
        <v>179</v>
      </c>
      <c r="E561" s="1552"/>
    </row>
    <row r="562" spans="1:5" ht="18.75">
      <c r="A562" s="1546" t="s">
        <v>1490</v>
      </c>
      <c r="B562" s="1569" t="s">
        <v>1850</v>
      </c>
      <c r="C562" s="1551" t="s">
        <v>179</v>
      </c>
      <c r="E562" s="1552"/>
    </row>
    <row r="563" spans="1:5" ht="18.75">
      <c r="A563" s="1546" t="s">
        <v>1491</v>
      </c>
      <c r="B563" s="1569" t="s">
        <v>1851</v>
      </c>
      <c r="C563" s="1551" t="s">
        <v>179</v>
      </c>
      <c r="E563" s="1552"/>
    </row>
    <row r="564" spans="1:5" ht="18.75">
      <c r="A564" s="1546" t="s">
        <v>1492</v>
      </c>
      <c r="B564" s="1569" t="s">
        <v>1852</v>
      </c>
      <c r="C564" s="1551" t="s">
        <v>179</v>
      </c>
      <c r="E564" s="1552"/>
    </row>
    <row r="565" spans="1:5" ht="19.5">
      <c r="A565" s="1546" t="s">
        <v>1493</v>
      </c>
      <c r="B565" s="1570" t="s">
        <v>1853</v>
      </c>
      <c r="C565" s="1551" t="s">
        <v>179</v>
      </c>
      <c r="E565" s="1552"/>
    </row>
    <row r="566" spans="1:5" ht="18.75">
      <c r="A566" s="1546" t="s">
        <v>1494</v>
      </c>
      <c r="B566" s="1569" t="s">
        <v>1854</v>
      </c>
      <c r="C566" s="1551" t="s">
        <v>179</v>
      </c>
      <c r="E566" s="1552"/>
    </row>
    <row r="567" spans="1:5" ht="18.75">
      <c r="A567" s="1546" t="s">
        <v>1495</v>
      </c>
      <c r="B567" s="1569" t="s">
        <v>1855</v>
      </c>
      <c r="C567" s="1551" t="s">
        <v>179</v>
      </c>
      <c r="E567" s="1552"/>
    </row>
    <row r="568" spans="1:5" ht="19.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.75">
      <c r="A569" s="1546" t="s">
        <v>1497</v>
      </c>
      <c r="B569" s="1575" t="s">
        <v>1857</v>
      </c>
      <c r="C569" s="1551" t="s">
        <v>179</v>
      </c>
      <c r="E569" s="1552"/>
    </row>
    <row r="570" spans="1:5" ht="18.75">
      <c r="A570" s="1546" t="s">
        <v>1498</v>
      </c>
      <c r="B570" s="1569" t="s">
        <v>1858</v>
      </c>
      <c r="C570" s="1551" t="s">
        <v>179</v>
      </c>
      <c r="E570" s="1552"/>
    </row>
    <row r="571" spans="1:5" ht="18.75">
      <c r="A571" s="1546" t="s">
        <v>1499</v>
      </c>
      <c r="B571" s="1569" t="s">
        <v>1859</v>
      </c>
      <c r="C571" s="1551" t="s">
        <v>179</v>
      </c>
      <c r="E571" s="1552"/>
    </row>
    <row r="572" spans="1:5" ht="18.75">
      <c r="A572" s="1546" t="s">
        <v>1500</v>
      </c>
      <c r="B572" s="1569" t="s">
        <v>1860</v>
      </c>
      <c r="C572" s="1551" t="s">
        <v>179</v>
      </c>
      <c r="E572" s="1552"/>
    </row>
    <row r="573" spans="1:5" ht="18.75">
      <c r="A573" s="1546" t="s">
        <v>1501</v>
      </c>
      <c r="B573" s="1569" t="s">
        <v>1861</v>
      </c>
      <c r="C573" s="1551" t="s">
        <v>179</v>
      </c>
      <c r="E573" s="1552"/>
    </row>
    <row r="574" spans="1:5" ht="18.75">
      <c r="A574" s="1546" t="s">
        <v>1502</v>
      </c>
      <c r="B574" s="1569" t="s">
        <v>1862</v>
      </c>
      <c r="C574" s="1551" t="s">
        <v>179</v>
      </c>
      <c r="E574" s="1552"/>
    </row>
    <row r="575" spans="1:5" ht="18.75">
      <c r="A575" s="1546" t="s">
        <v>1503</v>
      </c>
      <c r="B575" s="1569" t="s">
        <v>1863</v>
      </c>
      <c r="C575" s="1551" t="s">
        <v>179</v>
      </c>
      <c r="E575" s="1552"/>
    </row>
    <row r="576" spans="1:5" ht="18.75">
      <c r="A576" s="1546" t="s">
        <v>1504</v>
      </c>
      <c r="B576" s="1569" t="s">
        <v>1864</v>
      </c>
      <c r="C576" s="1551" t="s">
        <v>179</v>
      </c>
      <c r="E576" s="1552"/>
    </row>
    <row r="577" spans="1:5" ht="19.5">
      <c r="A577" s="1546" t="s">
        <v>1505</v>
      </c>
      <c r="B577" s="1570" t="s">
        <v>1865</v>
      </c>
      <c r="C577" s="1551" t="s">
        <v>179</v>
      </c>
      <c r="E577" s="1552"/>
    </row>
    <row r="578" spans="1:5" ht="18.75">
      <c r="A578" s="1546" t="s">
        <v>1506</v>
      </c>
      <c r="B578" s="1569" t="s">
        <v>1866</v>
      </c>
      <c r="C578" s="1551" t="s">
        <v>179</v>
      </c>
      <c r="E578" s="1552"/>
    </row>
    <row r="579" spans="1:5" ht="18.75">
      <c r="A579" s="1546" t="s">
        <v>1507</v>
      </c>
      <c r="B579" s="1569" t="s">
        <v>1867</v>
      </c>
      <c r="C579" s="1551" t="s">
        <v>179</v>
      </c>
      <c r="E579" s="1552"/>
    </row>
    <row r="580" spans="1:5" ht="18.75">
      <c r="A580" s="1546" t="s">
        <v>1508</v>
      </c>
      <c r="B580" s="1569" t="s">
        <v>1868</v>
      </c>
      <c r="C580" s="1551" t="s">
        <v>179</v>
      </c>
      <c r="E580" s="1552"/>
    </row>
    <row r="581" spans="1:5" ht="18.75">
      <c r="A581" s="1546" t="s">
        <v>1509</v>
      </c>
      <c r="B581" s="1569" t="s">
        <v>1869</v>
      </c>
      <c r="C581" s="1551" t="s">
        <v>179</v>
      </c>
      <c r="E581" s="1552"/>
    </row>
    <row r="582" spans="1:5" ht="18.75">
      <c r="A582" s="1546" t="s">
        <v>1510</v>
      </c>
      <c r="B582" s="1569" t="s">
        <v>1870</v>
      </c>
      <c r="C582" s="1551" t="s">
        <v>179</v>
      </c>
      <c r="E582" s="1552"/>
    </row>
    <row r="583" spans="1:5" ht="18.75">
      <c r="A583" s="1546" t="s">
        <v>1511</v>
      </c>
      <c r="B583" s="1569" t="s">
        <v>1871</v>
      </c>
      <c r="C583" s="1551" t="s">
        <v>179</v>
      </c>
      <c r="E583" s="1552"/>
    </row>
    <row r="584" spans="1:5" ht="18.75">
      <c r="A584" s="1546" t="s">
        <v>1512</v>
      </c>
      <c r="B584" s="1569" t="s">
        <v>1872</v>
      </c>
      <c r="C584" s="1551" t="s">
        <v>179</v>
      </c>
      <c r="E584" s="1552"/>
    </row>
    <row r="585" spans="1:5" ht="18.75">
      <c r="A585" s="1546" t="s">
        <v>1513</v>
      </c>
      <c r="B585" s="1569" t="s">
        <v>1873</v>
      </c>
      <c r="C585" s="1551" t="s">
        <v>179</v>
      </c>
      <c r="E585" s="1552"/>
    </row>
    <row r="586" spans="1:5" ht="19.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.75">
      <c r="A587" s="1546" t="s">
        <v>1515</v>
      </c>
      <c r="B587" s="1568" t="s">
        <v>1875</v>
      </c>
      <c r="C587" s="1551" t="s">
        <v>179</v>
      </c>
      <c r="E587" s="1552"/>
    </row>
    <row r="588" spans="1:5" ht="18.75">
      <c r="A588" s="1546" t="s">
        <v>1516</v>
      </c>
      <c r="B588" s="1569" t="s">
        <v>1876</v>
      </c>
      <c r="C588" s="1551" t="s">
        <v>179</v>
      </c>
      <c r="E588" s="1552"/>
    </row>
    <row r="589" spans="1:5" ht="18.75">
      <c r="A589" s="1546" t="s">
        <v>1517</v>
      </c>
      <c r="B589" s="1569" t="s">
        <v>1877</v>
      </c>
      <c r="C589" s="1551" t="s">
        <v>179</v>
      </c>
      <c r="E589" s="1552"/>
    </row>
    <row r="590" spans="1:5" ht="18.75">
      <c r="A590" s="1546" t="s">
        <v>1518</v>
      </c>
      <c r="B590" s="1569" t="s">
        <v>1878</v>
      </c>
      <c r="C590" s="1551" t="s">
        <v>179</v>
      </c>
      <c r="E590" s="1552"/>
    </row>
    <row r="591" spans="1:5" ht="19.5">
      <c r="A591" s="1546" t="s">
        <v>1519</v>
      </c>
      <c r="B591" s="1570" t="s">
        <v>1879</v>
      </c>
      <c r="C591" s="1551" t="s">
        <v>179</v>
      </c>
      <c r="E591" s="1552"/>
    </row>
    <row r="592" spans="1:5" ht="18.75">
      <c r="A592" s="1546" t="s">
        <v>1520</v>
      </c>
      <c r="B592" s="1569" t="s">
        <v>1880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.75">
      <c r="A594" s="1546" t="s">
        <v>1522</v>
      </c>
      <c r="B594" s="1568" t="s">
        <v>1882</v>
      </c>
      <c r="C594" s="1551" t="s">
        <v>179</v>
      </c>
      <c r="E594" s="1552"/>
    </row>
    <row r="595" spans="1:5" ht="18.75">
      <c r="A595" s="1546" t="s">
        <v>1523</v>
      </c>
      <c r="B595" s="1569" t="s">
        <v>1741</v>
      </c>
      <c r="C595" s="1551" t="s">
        <v>179</v>
      </c>
      <c r="E595" s="1552"/>
    </row>
    <row r="596" spans="1:5" ht="18.75">
      <c r="A596" s="1546" t="s">
        <v>1524</v>
      </c>
      <c r="B596" s="1569" t="s">
        <v>1883</v>
      </c>
      <c r="C596" s="1551" t="s">
        <v>179</v>
      </c>
      <c r="E596" s="1552"/>
    </row>
    <row r="597" spans="1:5" ht="18.75">
      <c r="A597" s="1546" t="s">
        <v>1525</v>
      </c>
      <c r="B597" s="1569" t="s">
        <v>1884</v>
      </c>
      <c r="C597" s="1551" t="s">
        <v>179</v>
      </c>
      <c r="E597" s="1552"/>
    </row>
    <row r="598" spans="1:5" ht="18.75">
      <c r="A598" s="1546" t="s">
        <v>1526</v>
      </c>
      <c r="B598" s="1569" t="s">
        <v>1885</v>
      </c>
      <c r="C598" s="1551" t="s">
        <v>179</v>
      </c>
      <c r="E598" s="1552"/>
    </row>
    <row r="599" spans="1:5" ht="19.5">
      <c r="A599" s="1546" t="s">
        <v>1527</v>
      </c>
      <c r="B599" s="1570" t="s">
        <v>1886</v>
      </c>
      <c r="C599" s="1551" t="s">
        <v>179</v>
      </c>
      <c r="E599" s="1552"/>
    </row>
    <row r="600" spans="1:5" ht="18.75">
      <c r="A600" s="1546" t="s">
        <v>1528</v>
      </c>
      <c r="B600" s="1569" t="s">
        <v>1887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.75">
      <c r="A602" s="1546" t="s">
        <v>1530</v>
      </c>
      <c r="B602" s="1568" t="s">
        <v>1889</v>
      </c>
      <c r="C602" s="1551" t="s">
        <v>179</v>
      </c>
      <c r="E602" s="1552"/>
    </row>
    <row r="603" spans="1:5" ht="18.75">
      <c r="A603" s="1546" t="s">
        <v>1531</v>
      </c>
      <c r="B603" s="1569" t="s">
        <v>1890</v>
      </c>
      <c r="C603" s="1551" t="s">
        <v>179</v>
      </c>
      <c r="E603" s="1552"/>
    </row>
    <row r="604" spans="1:5" ht="18.75">
      <c r="A604" s="1546" t="s">
        <v>1532</v>
      </c>
      <c r="B604" s="1569" t="s">
        <v>1891</v>
      </c>
      <c r="C604" s="1551" t="s">
        <v>179</v>
      </c>
      <c r="E604" s="1552"/>
    </row>
    <row r="605" spans="1:5" ht="18.75">
      <c r="A605" s="1546" t="s">
        <v>1533</v>
      </c>
      <c r="B605" s="1569" t="s">
        <v>1892</v>
      </c>
      <c r="C605" s="1551" t="s">
        <v>179</v>
      </c>
      <c r="E605" s="1552"/>
    </row>
    <row r="606" spans="1:5" ht="19.5">
      <c r="A606" s="1546" t="s">
        <v>1534</v>
      </c>
      <c r="B606" s="1570" t="s">
        <v>1893</v>
      </c>
      <c r="C606" s="1551" t="s">
        <v>179</v>
      </c>
      <c r="E606" s="1552"/>
    </row>
    <row r="607" spans="1:5" ht="18.75">
      <c r="A607" s="1546" t="s">
        <v>1535</v>
      </c>
      <c r="B607" s="1569" t="s">
        <v>1894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.75">
      <c r="A609" s="1546" t="s">
        <v>1537</v>
      </c>
      <c r="B609" s="1568" t="s">
        <v>1896</v>
      </c>
      <c r="C609" s="1551" t="s">
        <v>179</v>
      </c>
      <c r="E609" s="1552"/>
    </row>
    <row r="610" spans="1:5" ht="18.75">
      <c r="A610" s="1546" t="s">
        <v>1538</v>
      </c>
      <c r="B610" s="1569" t="s">
        <v>1897</v>
      </c>
      <c r="C610" s="1551" t="s">
        <v>179</v>
      </c>
      <c r="E610" s="1552"/>
    </row>
    <row r="611" spans="1:5" ht="19.5">
      <c r="A611" s="1546" t="s">
        <v>1539</v>
      </c>
      <c r="B611" s="1570" t="s">
        <v>1898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.75">
      <c r="A613" s="1546" t="s">
        <v>1541</v>
      </c>
      <c r="B613" s="1568" t="s">
        <v>1900</v>
      </c>
      <c r="C613" s="1551" t="s">
        <v>179</v>
      </c>
      <c r="E613" s="1552"/>
    </row>
    <row r="614" spans="1:5" ht="18.75">
      <c r="A614" s="1546" t="s">
        <v>1542</v>
      </c>
      <c r="B614" s="1569" t="s">
        <v>1901</v>
      </c>
      <c r="C614" s="1551" t="s">
        <v>179</v>
      </c>
      <c r="E614" s="1552"/>
    </row>
    <row r="615" spans="1:5" ht="18.75">
      <c r="A615" s="1546" t="s">
        <v>1543</v>
      </c>
      <c r="B615" s="1569" t="s">
        <v>1902</v>
      </c>
      <c r="C615" s="1551" t="s">
        <v>179</v>
      </c>
      <c r="E615" s="1552"/>
    </row>
    <row r="616" spans="1:5" ht="18.75">
      <c r="A616" s="1546" t="s">
        <v>1544</v>
      </c>
      <c r="B616" s="1569" t="s">
        <v>1903</v>
      </c>
      <c r="C616" s="1551" t="s">
        <v>179</v>
      </c>
      <c r="E616" s="1552"/>
    </row>
    <row r="617" spans="1:5" ht="18.75">
      <c r="A617" s="1546" t="s">
        <v>1545</v>
      </c>
      <c r="B617" s="1569" t="s">
        <v>1904</v>
      </c>
      <c r="C617" s="1551" t="s">
        <v>179</v>
      </c>
      <c r="E617" s="1552"/>
    </row>
    <row r="618" spans="1:5" ht="18.75">
      <c r="A618" s="1546" t="s">
        <v>1546</v>
      </c>
      <c r="B618" s="1569" t="s">
        <v>1905</v>
      </c>
      <c r="C618" s="1551" t="s">
        <v>179</v>
      </c>
      <c r="E618" s="1552"/>
    </row>
    <row r="619" spans="1:5" ht="18.75">
      <c r="A619" s="1546" t="s">
        <v>1547</v>
      </c>
      <c r="B619" s="1569" t="s">
        <v>1906</v>
      </c>
      <c r="C619" s="1551" t="s">
        <v>179</v>
      </c>
      <c r="E619" s="1552"/>
    </row>
    <row r="620" spans="1:5" ht="18.75">
      <c r="A620" s="1546" t="s">
        <v>1548</v>
      </c>
      <c r="B620" s="1569" t="s">
        <v>1907</v>
      </c>
      <c r="C620" s="1551" t="s">
        <v>179</v>
      </c>
      <c r="E620" s="1552"/>
    </row>
    <row r="621" spans="1:5" ht="19.5">
      <c r="A621" s="1546" t="s">
        <v>1549</v>
      </c>
      <c r="B621" s="1570" t="s">
        <v>1908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1910</v>
      </c>
      <c r="C648" s="1551" t="s">
        <v>179</v>
      </c>
      <c r="E648" s="1552"/>
    </row>
    <row r="649" spans="1:5" ht="18.75">
      <c r="A649" s="1546" t="s">
        <v>1577</v>
      </c>
      <c r="B649" s="1569" t="s">
        <v>1911</v>
      </c>
      <c r="C649" s="1551" t="s">
        <v>179</v>
      </c>
      <c r="E649" s="1552"/>
    </row>
    <row r="650" spans="1:5" ht="18.75">
      <c r="A650" s="1546" t="s">
        <v>1578</v>
      </c>
      <c r="B650" s="1569" t="s">
        <v>1912</v>
      </c>
      <c r="C650" s="1551" t="s">
        <v>179</v>
      </c>
      <c r="E650" s="1552"/>
    </row>
    <row r="651" spans="1:5" ht="18.75">
      <c r="A651" s="1546" t="s">
        <v>1579</v>
      </c>
      <c r="B651" s="1569" t="s">
        <v>1913</v>
      </c>
      <c r="C651" s="1551" t="s">
        <v>179</v>
      </c>
      <c r="E651" s="1552"/>
    </row>
    <row r="652" spans="1:5" ht="18.75">
      <c r="A652" s="1546" t="s">
        <v>1580</v>
      </c>
      <c r="B652" s="1569" t="s">
        <v>1914</v>
      </c>
      <c r="C652" s="1551" t="s">
        <v>179</v>
      </c>
      <c r="E652" s="1552"/>
    </row>
    <row r="653" spans="1:5" ht="18.75">
      <c r="A653" s="1546" t="s">
        <v>1581</v>
      </c>
      <c r="B653" s="1569" t="s">
        <v>1915</v>
      </c>
      <c r="C653" s="1551" t="s">
        <v>179</v>
      </c>
      <c r="E653" s="1552"/>
    </row>
    <row r="654" spans="1:5" ht="18.75">
      <c r="A654" s="1546" t="s">
        <v>1582</v>
      </c>
      <c r="B654" s="1569" t="s">
        <v>1916</v>
      </c>
      <c r="C654" s="1551" t="s">
        <v>179</v>
      </c>
      <c r="E654" s="1552"/>
    </row>
    <row r="655" spans="1:5" ht="18.75">
      <c r="A655" s="1546" t="s">
        <v>1583</v>
      </c>
      <c r="B655" s="1569" t="s">
        <v>1917</v>
      </c>
      <c r="C655" s="1551" t="s">
        <v>179</v>
      </c>
      <c r="E655" s="1552"/>
    </row>
    <row r="656" spans="1:5" ht="18.75">
      <c r="A656" s="1546" t="s">
        <v>1584</v>
      </c>
      <c r="B656" s="1569" t="s">
        <v>1918</v>
      </c>
      <c r="C656" s="1551" t="s">
        <v>179</v>
      </c>
      <c r="E656" s="1552"/>
    </row>
    <row r="657" spans="1:5" ht="18.75">
      <c r="A657" s="1546" t="s">
        <v>1585</v>
      </c>
      <c r="B657" s="1569" t="s">
        <v>1919</v>
      </c>
      <c r="C657" s="1551" t="s">
        <v>179</v>
      </c>
      <c r="E657" s="1552"/>
    </row>
    <row r="658" spans="1:5" ht="18.75">
      <c r="A658" s="1546" t="s">
        <v>1586</v>
      </c>
      <c r="B658" s="1569" t="s">
        <v>1920</v>
      </c>
      <c r="C658" s="1551" t="s">
        <v>179</v>
      </c>
      <c r="E658" s="1552"/>
    </row>
    <row r="659" spans="1:5" ht="18.75">
      <c r="A659" s="1546" t="s">
        <v>1587</v>
      </c>
      <c r="B659" s="1569" t="s">
        <v>1921</v>
      </c>
      <c r="C659" s="1551" t="s">
        <v>179</v>
      </c>
      <c r="E659" s="1552"/>
    </row>
    <row r="660" spans="1:5" ht="18.75">
      <c r="A660" s="1546" t="s">
        <v>1588</v>
      </c>
      <c r="B660" s="1569" t="s">
        <v>1922</v>
      </c>
      <c r="C660" s="1551" t="s">
        <v>179</v>
      </c>
      <c r="E660" s="1552"/>
    </row>
    <row r="661" spans="1:5" ht="18.75">
      <c r="A661" s="1546" t="s">
        <v>1589</v>
      </c>
      <c r="B661" s="1569" t="s">
        <v>1923</v>
      </c>
      <c r="C661" s="1551" t="s">
        <v>179</v>
      </c>
      <c r="E661" s="1552"/>
    </row>
    <row r="662" spans="1:5" ht="18.75">
      <c r="A662" s="1546" t="s">
        <v>1590</v>
      </c>
      <c r="B662" s="1569" t="s">
        <v>1924</v>
      </c>
      <c r="C662" s="1551" t="s">
        <v>179</v>
      </c>
      <c r="E662" s="1552"/>
    </row>
    <row r="663" spans="1:5" ht="18.75">
      <c r="A663" s="1546" t="s">
        <v>1591</v>
      </c>
      <c r="B663" s="1569" t="s">
        <v>1925</v>
      </c>
      <c r="C663" s="1551" t="s">
        <v>179</v>
      </c>
      <c r="E663" s="1552"/>
    </row>
    <row r="664" spans="1:5" ht="18.75">
      <c r="A664" s="1546" t="s">
        <v>1592</v>
      </c>
      <c r="B664" s="1569" t="s">
        <v>1926</v>
      </c>
      <c r="C664" s="1551" t="s">
        <v>179</v>
      </c>
      <c r="E664" s="1552"/>
    </row>
    <row r="665" spans="1:5" ht="18.75">
      <c r="A665" s="1546" t="s">
        <v>1593</v>
      </c>
      <c r="B665" s="1569" t="s">
        <v>1927</v>
      </c>
      <c r="C665" s="1551" t="s">
        <v>179</v>
      </c>
      <c r="E665" s="1552"/>
    </row>
    <row r="666" spans="1:5" ht="18.75">
      <c r="A666" s="1546" t="s">
        <v>1594</v>
      </c>
      <c r="B666" s="1569" t="s">
        <v>1928</v>
      </c>
      <c r="C666" s="1551" t="s">
        <v>179</v>
      </c>
      <c r="E666" s="1552"/>
    </row>
    <row r="667" spans="1:5" ht="18.75">
      <c r="A667" s="1546" t="s">
        <v>1595</v>
      </c>
      <c r="B667" s="1569" t="s">
        <v>1929</v>
      </c>
      <c r="C667" s="1551" t="s">
        <v>179</v>
      </c>
      <c r="E667" s="1552"/>
    </row>
    <row r="668" spans="1:5" ht="18.75">
      <c r="A668" s="1546" t="s">
        <v>1596</v>
      </c>
      <c r="B668" s="1569" t="s">
        <v>1930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.75">
      <c r="A670" s="1546" t="s">
        <v>1598</v>
      </c>
      <c r="B670" s="1568" t="s">
        <v>1932</v>
      </c>
      <c r="C670" s="1551" t="s">
        <v>179</v>
      </c>
      <c r="E670" s="1552"/>
    </row>
    <row r="671" spans="1:5" ht="18.75">
      <c r="A671" s="1546" t="s">
        <v>1599</v>
      </c>
      <c r="B671" s="1569" t="s">
        <v>1933</v>
      </c>
      <c r="C671" s="1551" t="s">
        <v>179</v>
      </c>
      <c r="E671" s="1552"/>
    </row>
    <row r="672" spans="1:5" ht="18.75">
      <c r="A672" s="1546" t="s">
        <v>1600</v>
      </c>
      <c r="B672" s="1569" t="s">
        <v>1934</v>
      </c>
      <c r="C672" s="1551" t="s">
        <v>179</v>
      </c>
      <c r="E672" s="1552"/>
    </row>
    <row r="673" spans="1:5" ht="18.75">
      <c r="A673" s="1546" t="s">
        <v>1601</v>
      </c>
      <c r="B673" s="1569" t="s">
        <v>1935</v>
      </c>
      <c r="C673" s="1551" t="s">
        <v>179</v>
      </c>
      <c r="E673" s="1552"/>
    </row>
    <row r="674" spans="1:5" ht="18.75">
      <c r="A674" s="1546" t="s">
        <v>1602</v>
      </c>
      <c r="B674" s="1569" t="s">
        <v>1936</v>
      </c>
      <c r="C674" s="1551" t="s">
        <v>179</v>
      </c>
      <c r="E674" s="1552"/>
    </row>
    <row r="675" spans="1:5" ht="18.75">
      <c r="A675" s="1546" t="s">
        <v>1603</v>
      </c>
      <c r="B675" s="1569" t="s">
        <v>1937</v>
      </c>
      <c r="C675" s="1551" t="s">
        <v>179</v>
      </c>
      <c r="E675" s="1552"/>
    </row>
    <row r="676" spans="1:5" ht="18.75">
      <c r="A676" s="1546" t="s">
        <v>1604</v>
      </c>
      <c r="B676" s="1569" t="s">
        <v>1938</v>
      </c>
      <c r="C676" s="1551" t="s">
        <v>179</v>
      </c>
      <c r="E676" s="1552"/>
    </row>
    <row r="677" spans="1:5" ht="18.75">
      <c r="A677" s="1546" t="s">
        <v>1605</v>
      </c>
      <c r="B677" s="1569" t="s">
        <v>1939</v>
      </c>
      <c r="C677" s="1551" t="s">
        <v>179</v>
      </c>
      <c r="E677" s="1552"/>
    </row>
    <row r="678" spans="1:5" ht="18.75">
      <c r="A678" s="1546" t="s">
        <v>1606</v>
      </c>
      <c r="B678" s="1569" t="s">
        <v>1940</v>
      </c>
      <c r="C678" s="1551" t="s">
        <v>179</v>
      </c>
      <c r="E678" s="1552"/>
    </row>
    <row r="679" spans="1:5" ht="19.5">
      <c r="A679" s="1546" t="s">
        <v>1607</v>
      </c>
      <c r="B679" s="1570" t="s">
        <v>1941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.75">
      <c r="A681" s="1546" t="s">
        <v>1609</v>
      </c>
      <c r="B681" s="1568" t="s">
        <v>1943</v>
      </c>
      <c r="C681" s="1551" t="s">
        <v>179</v>
      </c>
      <c r="E681" s="1552"/>
    </row>
    <row r="682" spans="1:5" ht="18.75">
      <c r="A682" s="1546" t="s">
        <v>1610</v>
      </c>
      <c r="B682" s="1569" t="s">
        <v>1944</v>
      </c>
      <c r="C682" s="1551" t="s">
        <v>179</v>
      </c>
      <c r="E682" s="1552"/>
    </row>
    <row r="683" spans="1:5" ht="18.75">
      <c r="A683" s="1546" t="s">
        <v>1611</v>
      </c>
      <c r="B683" s="1569" t="s">
        <v>1945</v>
      </c>
      <c r="C683" s="1551" t="s">
        <v>179</v>
      </c>
      <c r="E683" s="1552"/>
    </row>
    <row r="684" spans="1:5" ht="18.75">
      <c r="A684" s="1546" t="s">
        <v>1612</v>
      </c>
      <c r="B684" s="1569" t="s">
        <v>1946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.75">
      <c r="A686" s="1546" t="s">
        <v>1614</v>
      </c>
      <c r="B686" s="1568" t="s">
        <v>1948</v>
      </c>
      <c r="C686" s="1551" t="s">
        <v>179</v>
      </c>
      <c r="E686" s="1552"/>
    </row>
    <row r="687" spans="1:5" ht="18.75">
      <c r="A687" s="1546" t="s">
        <v>1615</v>
      </c>
      <c r="B687" s="1569" t="s">
        <v>1949</v>
      </c>
      <c r="C687" s="1551" t="s">
        <v>179</v>
      </c>
      <c r="E687" s="1552"/>
    </row>
    <row r="688" spans="1:5" ht="18.75">
      <c r="A688" s="1546" t="s">
        <v>1616</v>
      </c>
      <c r="B688" s="1569" t="s">
        <v>1950</v>
      </c>
      <c r="C688" s="1551" t="s">
        <v>179</v>
      </c>
      <c r="E688" s="1552"/>
    </row>
    <row r="689" spans="1:5" ht="18.75">
      <c r="A689" s="1546" t="s">
        <v>1617</v>
      </c>
      <c r="B689" s="1569" t="s">
        <v>1951</v>
      </c>
      <c r="C689" s="1551" t="s">
        <v>179</v>
      </c>
      <c r="E689" s="1552"/>
    </row>
    <row r="690" spans="1:5" ht="18.75">
      <c r="A690" s="1546" t="s">
        <v>1618</v>
      </c>
      <c r="B690" s="1569" t="s">
        <v>1952</v>
      </c>
      <c r="C690" s="1551" t="s">
        <v>179</v>
      </c>
      <c r="E690" s="1552"/>
    </row>
    <row r="691" spans="1:5" ht="18.75">
      <c r="A691" s="1546" t="s">
        <v>1619</v>
      </c>
      <c r="B691" s="1569" t="s">
        <v>1953</v>
      </c>
      <c r="C691" s="1551" t="s">
        <v>179</v>
      </c>
      <c r="E691" s="1552"/>
    </row>
    <row r="692" spans="1:5" ht="18.75">
      <c r="A692" s="1546" t="s">
        <v>1620</v>
      </c>
      <c r="B692" s="1569" t="s">
        <v>1954</v>
      </c>
      <c r="C692" s="1551" t="s">
        <v>179</v>
      </c>
      <c r="E692" s="1552"/>
    </row>
    <row r="693" spans="1:5" ht="18.75">
      <c r="A693" s="1546" t="s">
        <v>1621</v>
      </c>
      <c r="B693" s="1569" t="s">
        <v>1955</v>
      </c>
      <c r="C693" s="1551" t="s">
        <v>179</v>
      </c>
      <c r="E693" s="1552"/>
    </row>
    <row r="694" spans="1:5" ht="18.75">
      <c r="A694" s="1546" t="s">
        <v>1622</v>
      </c>
      <c r="B694" s="1569" t="s">
        <v>1956</v>
      </c>
      <c r="C694" s="1551" t="s">
        <v>179</v>
      </c>
      <c r="E694" s="1552"/>
    </row>
    <row r="695" spans="1:5" ht="18.75">
      <c r="A695" s="1546" t="s">
        <v>1623</v>
      </c>
      <c r="B695" s="1569" t="s">
        <v>1957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.75">
      <c r="A697" s="1546" t="s">
        <v>1625</v>
      </c>
      <c r="B697" s="1568" t="s">
        <v>1959</v>
      </c>
      <c r="C697" s="1551" t="s">
        <v>179</v>
      </c>
      <c r="E697" s="1552"/>
    </row>
    <row r="698" spans="1:5" ht="18.75">
      <c r="A698" s="1546" t="s">
        <v>1626</v>
      </c>
      <c r="B698" s="1569" t="s">
        <v>1960</v>
      </c>
      <c r="C698" s="1551" t="s">
        <v>179</v>
      </c>
      <c r="E698" s="1552"/>
    </row>
    <row r="699" spans="1:5" ht="18.75">
      <c r="A699" s="1546" t="s">
        <v>1627</v>
      </c>
      <c r="B699" s="1569" t="s">
        <v>1961</v>
      </c>
      <c r="C699" s="1551" t="s">
        <v>179</v>
      </c>
      <c r="E699" s="1552"/>
    </row>
    <row r="700" spans="1:5" ht="18.75">
      <c r="A700" s="1546" t="s">
        <v>1628</v>
      </c>
      <c r="B700" s="1569" t="s">
        <v>1962</v>
      </c>
      <c r="C700" s="1551" t="s">
        <v>179</v>
      </c>
      <c r="E700" s="1552"/>
    </row>
    <row r="701" spans="1:5" ht="18.75">
      <c r="A701" s="1546" t="s">
        <v>1629</v>
      </c>
      <c r="B701" s="1569" t="s">
        <v>1963</v>
      </c>
      <c r="C701" s="1551" t="s">
        <v>179</v>
      </c>
      <c r="E701" s="1552"/>
    </row>
    <row r="702" spans="1:5" ht="18.75">
      <c r="A702" s="1546" t="s">
        <v>1630</v>
      </c>
      <c r="B702" s="1569" t="s">
        <v>1964</v>
      </c>
      <c r="C702" s="1551" t="s">
        <v>179</v>
      </c>
      <c r="E702" s="1552"/>
    </row>
    <row r="703" spans="1:5" ht="18.75">
      <c r="A703" s="1546" t="s">
        <v>1631</v>
      </c>
      <c r="B703" s="1569" t="s">
        <v>1965</v>
      </c>
      <c r="C703" s="1551" t="s">
        <v>179</v>
      </c>
      <c r="E703" s="1552"/>
    </row>
    <row r="704" spans="1:5" ht="18.75">
      <c r="A704" s="1546" t="s">
        <v>1632</v>
      </c>
      <c r="B704" s="1569" t="s">
        <v>1966</v>
      </c>
      <c r="C704" s="1551" t="s">
        <v>179</v>
      </c>
      <c r="E704" s="1552"/>
    </row>
    <row r="705" spans="1:5" ht="18.75">
      <c r="A705" s="1546" t="s">
        <v>1633</v>
      </c>
      <c r="B705" s="1569" t="s">
        <v>1967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.75">
      <c r="A707" s="1546" t="s">
        <v>1635</v>
      </c>
      <c r="B707" s="1568" t="s">
        <v>1969</v>
      </c>
      <c r="C707" s="1551" t="s">
        <v>179</v>
      </c>
      <c r="E707" s="1552"/>
    </row>
    <row r="708" spans="1:5" ht="18.75">
      <c r="A708" s="1546" t="s">
        <v>1636</v>
      </c>
      <c r="B708" s="1569" t="s">
        <v>1970</v>
      </c>
      <c r="C708" s="1551" t="s">
        <v>179</v>
      </c>
      <c r="E708" s="1552"/>
    </row>
    <row r="709" spans="1:5" ht="18.75">
      <c r="A709" s="1546" t="s">
        <v>1637</v>
      </c>
      <c r="B709" s="1569" t="s">
        <v>1971</v>
      </c>
      <c r="C709" s="1551" t="s">
        <v>179</v>
      </c>
      <c r="E709" s="1552"/>
    </row>
    <row r="710" spans="1:5" ht="18.75">
      <c r="A710" s="1546" t="s">
        <v>1638</v>
      </c>
      <c r="B710" s="1569" t="s">
        <v>1972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5">
      <c r="A713" s="1580" t="s">
        <v>789</v>
      </c>
      <c r="B713" s="1581" t="s">
        <v>788</v>
      </c>
      <c r="C713" s="1582" t="s">
        <v>789</v>
      </c>
    </row>
    <row r="714" spans="1:5">
      <c r="A714" s="1583"/>
      <c r="B714" s="1584">
        <v>44227</v>
      </c>
      <c r="C714" s="1583" t="s">
        <v>1640</v>
      </c>
    </row>
    <row r="715" spans="1:5">
      <c r="A715" s="1583"/>
      <c r="B715" s="1584">
        <v>44255</v>
      </c>
      <c r="C715" s="1583" t="s">
        <v>1641</v>
      </c>
    </row>
    <row r="716" spans="1:5">
      <c r="A716" s="1583"/>
      <c r="B716" s="1584">
        <v>44286</v>
      </c>
      <c r="C716" s="1583" t="s">
        <v>1642</v>
      </c>
    </row>
    <row r="717" spans="1:5">
      <c r="A717" s="1583"/>
      <c r="B717" s="1584">
        <v>44316</v>
      </c>
      <c r="C717" s="1583" t="s">
        <v>1643</v>
      </c>
    </row>
    <row r="718" spans="1:5">
      <c r="A718" s="1583"/>
      <c r="B718" s="1584">
        <v>44347</v>
      </c>
      <c r="C718" s="1583" t="s">
        <v>1644</v>
      </c>
    </row>
    <row r="719" spans="1:5">
      <c r="A719" s="1583"/>
      <c r="B719" s="1584">
        <v>44377</v>
      </c>
      <c r="C719" s="1583" t="s">
        <v>1645</v>
      </c>
    </row>
    <row r="720" spans="1:5">
      <c r="A720" s="1583"/>
      <c r="B720" s="1584">
        <v>44408</v>
      </c>
      <c r="C720" s="1583" t="s">
        <v>1646</v>
      </c>
    </row>
    <row r="721" spans="1:3">
      <c r="A721" s="1583"/>
      <c r="B721" s="1584">
        <v>44439</v>
      </c>
      <c r="C721" s="1583" t="s">
        <v>1647</v>
      </c>
    </row>
    <row r="722" spans="1:3">
      <c r="A722" s="1583"/>
      <c r="B722" s="1584">
        <v>44469</v>
      </c>
      <c r="C722" s="1583" t="s">
        <v>1648</v>
      </c>
    </row>
    <row r="723" spans="1:3">
      <c r="A723" s="1583"/>
      <c r="B723" s="1584">
        <v>44500</v>
      </c>
      <c r="C723" s="1583" t="s">
        <v>1649</v>
      </c>
    </row>
    <row r="724" spans="1:3">
      <c r="A724" s="1583"/>
      <c r="B724" s="1584">
        <v>44530</v>
      </c>
      <c r="C724" s="1583" t="s">
        <v>1650</v>
      </c>
    </row>
    <row r="725" spans="1:3">
      <c r="A725" s="1583"/>
      <c r="B725" s="1584">
        <v>44561</v>
      </c>
      <c r="C725" s="1583" t="s">
        <v>1651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162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703</v>
      </c>
      <c r="B1" s="61">
        <v>137</v>
      </c>
      <c r="I1" s="61"/>
    </row>
    <row r="2" spans="1:21">
      <c r="A2" s="61" t="s">
        <v>704</v>
      </c>
      <c r="B2" s="61" t="s">
        <v>2038</v>
      </c>
      <c r="I2" s="61"/>
    </row>
    <row r="3" spans="1:21">
      <c r="A3" s="61" t="s">
        <v>705</v>
      </c>
      <c r="B3" s="61" t="s">
        <v>2075</v>
      </c>
      <c r="I3" s="61"/>
    </row>
    <row r="4" spans="1:21" ht="15.75">
      <c r="A4" s="61" t="s">
        <v>706</v>
      </c>
      <c r="B4" s="61" t="s">
        <v>2039</v>
      </c>
      <c r="C4" s="66"/>
      <c r="I4" s="61"/>
    </row>
    <row r="5" spans="1:21" ht="31.5" customHeight="1">
      <c r="A5" s="61" t="s">
        <v>707</v>
      </c>
      <c r="B5" s="78"/>
      <c r="C5" s="78"/>
    </row>
    <row r="6" spans="1:21">
      <c r="A6" s="67"/>
      <c r="B6" s="68"/>
    </row>
    <row r="8" spans="1:21">
      <c r="B8" s="61" t="s">
        <v>1246</v>
      </c>
      <c r="I8" s="61"/>
    </row>
    <row r="9" spans="1:21">
      <c r="I9" s="61"/>
    </row>
    <row r="10" spans="1:21">
      <c r="I10" s="61"/>
    </row>
    <row r="11" spans="1:21" ht="18.75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1080" spans="4:4"/>
    <row r="1084" spans="4:4"/>
    <row r="1085" spans="4:4"/>
    <row r="1110" spans="4:4"/>
    <row r="1160" spans="3:4"/>
    <row r="1161" spans="3:4"/>
    <row r="1162" spans="3:4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4" priority="23" stopIfTrue="1" operator="equal">
      <formula>0</formula>
    </cfRule>
  </conditionalFormatting>
  <conditionalFormatting sqref="L21">
    <cfRule type="cellIs" dxfId="13" priority="18" stopIfTrue="1" operator="equal">
      <formula>98</formula>
    </cfRule>
    <cfRule type="cellIs" dxfId="12" priority="19" stopIfTrue="1" operator="equal">
      <formula>96</formula>
    </cfRule>
    <cfRule type="cellIs" dxfId="11" priority="20" stopIfTrue="1" operator="equal">
      <formula>42</formula>
    </cfRule>
    <cfRule type="cellIs" dxfId="3" priority="21" stopIfTrue="1" operator="equal">
      <formula>97</formula>
    </cfRule>
    <cfRule type="cellIs" dxfId="2" priority="22" stopIfTrue="1" operator="equal">
      <formula>33</formula>
    </cfRule>
  </conditionalFormatting>
  <conditionalFormatting sqref="M21">
    <cfRule type="cellIs" dxfId="10" priority="13" stopIfTrue="1" operator="equal">
      <formula>"ЧУЖДИ СРЕДСТВА"</formula>
    </cfRule>
    <cfRule type="cellIs" dxfId="9" priority="14" stopIfTrue="1" operator="equal">
      <formula>"СЕС - ДМП"</formula>
    </cfRule>
    <cfRule type="cellIs" dxfId="8" priority="15" stopIfTrue="1" operator="equal">
      <formula>"СЕС - РА"</formula>
    </cfRule>
    <cfRule type="cellIs" dxfId="1" priority="16" stopIfTrue="1" operator="equal">
      <formula>"СЕС - ДЕС"</formula>
    </cfRule>
    <cfRule type="cellIs" dxfId="0" priority="17" stopIfTrue="1" operator="equal">
      <formula>"СЕС - КСФ"</formula>
    </cfRule>
  </conditionalFormatting>
  <conditionalFormatting sqref="K28">
    <cfRule type="cellIs" dxfId="7" priority="6" stopIfTrue="1" operator="notEqual">
      <formula>"ИЗБЕРЕТЕ ДЕЙНОСТ"</formula>
    </cfRule>
  </conditionalFormatting>
  <conditionalFormatting sqref="K145">
    <cfRule type="cellIs" dxfId="6" priority="4" stopIfTrue="1" operator="equal">
      <formula>0</formula>
    </cfRule>
  </conditionalFormatting>
  <conditionalFormatting sqref="J28">
    <cfRule type="cellIs" dxfId="5" priority="3" stopIfTrue="1" operator="notEqual">
      <formula>0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_x000a_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2021-04-06T08:13:21Z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